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05" windowWidth="15300" windowHeight="4575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mới'!$A$6:$T$174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H155" i="4" l="1"/>
  <c r="K170" i="4"/>
  <c r="G170" i="4"/>
  <c r="G122" i="4"/>
  <c r="G37" i="4"/>
  <c r="K192" i="4"/>
  <c r="E171" i="4"/>
  <c r="G452" i="4" l="1"/>
  <c r="E452" i="4" l="1"/>
  <c r="H452" i="4" s="1"/>
  <c r="I469" i="4"/>
  <c r="I471" i="4" s="1"/>
  <c r="I1109" i="4" l="1"/>
  <c r="G1112" i="4"/>
  <c r="K683" i="4" l="1"/>
  <c r="E668" i="4"/>
  <c r="I668" i="4" s="1"/>
  <c r="H655" i="4" l="1"/>
  <c r="H667" i="4" s="1"/>
  <c r="G968" i="4"/>
  <c r="E1098" i="4"/>
  <c r="K1119" i="4"/>
  <c r="H1099" i="4"/>
  <c r="H1098" i="4"/>
  <c r="G1097" i="4" l="1"/>
  <c r="K1463" i="4"/>
  <c r="L1463" i="4"/>
  <c r="G1463" i="4"/>
  <c r="I1402" i="4"/>
  <c r="I1463" i="4" l="1"/>
  <c r="E1463" i="4"/>
  <c r="G1771" i="4" l="1"/>
  <c r="G1590" i="4"/>
  <c r="L1800" i="4" l="1"/>
  <c r="J2101" i="4"/>
  <c r="I2104" i="4"/>
  <c r="I1537" i="4"/>
  <c r="G1787" i="4"/>
  <c r="I1868" i="4"/>
  <c r="H1876" i="4"/>
  <c r="H1878" i="4" s="1"/>
  <c r="K1874" i="4"/>
  <c r="J1874" i="4"/>
  <c r="G1871" i="4"/>
  <c r="E1772" i="4"/>
  <c r="I1820" i="4" l="1"/>
  <c r="H1823" i="4"/>
  <c r="H1822" i="4"/>
  <c r="H1811" i="4"/>
  <c r="H1810" i="4"/>
  <c r="J1813" i="4"/>
  <c r="H1824" i="4" l="1"/>
  <c r="H2114" i="4"/>
  <c r="E2117" i="4"/>
  <c r="E2093" i="4" l="1"/>
  <c r="H2240" i="4" l="1"/>
  <c r="H2300" i="4"/>
  <c r="E2294" i="4" l="1"/>
  <c r="H2439" i="4" l="1"/>
  <c r="G2461" i="4"/>
  <c r="F2437" i="4"/>
  <c r="E2461" i="4"/>
  <c r="G2582" i="4" l="1"/>
  <c r="H2581" i="4"/>
  <c r="G2604" i="4"/>
  <c r="G2525" i="4"/>
  <c r="E2604" i="4"/>
  <c r="H2693" i="4" l="1"/>
  <c r="G2730" i="4"/>
  <c r="H2699" i="4"/>
  <c r="H2636" i="4"/>
  <c r="E2730" i="4"/>
  <c r="G2853" i="4" l="1"/>
  <c r="I2838" i="4"/>
  <c r="H2853" i="4"/>
  <c r="F160" i="2"/>
  <c r="F2779" i="4" l="1"/>
  <c r="E2853" i="4"/>
  <c r="E3032" i="4" l="1"/>
  <c r="H3032" i="4"/>
  <c r="G3032" i="4" l="1"/>
  <c r="G160" i="2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<sst xmlns="http://schemas.openxmlformats.org/spreadsheetml/2006/main" count="17307" uniqueCount="6206">
  <si>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</si>
  <si>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</si>
  <si>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</si>
  <si>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</si>
  <si>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</si>
  <si>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</si>
  <si>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</si>
  <si>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</si>
  <si>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</si>
  <si>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</si>
  <si>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</si>
  <si>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</si>
  <si>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</si>
  <si>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</si>
  <si>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</si>
  <si>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</si>
  <si>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</si>
  <si>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</si>
  <si>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</si>
  <si>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</si>
  <si>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</si>
  <si>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</si>
  <si>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</si>
  <si>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</si>
  <si>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</si>
  <si>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</si>
  <si>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</si>
  <si>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</si>
  <si>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</si>
  <si>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</si>
  <si>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</si>
  <si>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</si>
  <si>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</si>
  <si>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</si>
  <si>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</si>
  <si>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</si>
  <si>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</si>
  <si>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</si>
  <si>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</si>
  <si>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</si>
  <si>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</si>
  <si>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</si>
  <si>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</si>
  <si>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</si>
  <si>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</si>
  <si>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</si>
  <si>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</si>
  <si>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</si>
  <si>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</si>
  <si>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</si>
  <si>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</si>
  <si>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</si>
  <si>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</si>
  <si>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</si>
  <si>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</si>
  <si>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</si>
  <si>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</si>
  <si>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</si>
  <si>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</si>
  <si>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</si>
  <si>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</si>
  <si>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</si>
  <si>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</si>
  <si>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</si>
  <si>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</si>
  <si>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</si>
  <si>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</si>
  <si>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</si>
  <si>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</si>
  <si>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</si>
  <si>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</si>
  <si>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</si>
  <si>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</si>
  <si>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</si>
  <si>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</si>
  <si>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</si>
  <si>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</si>
  <si>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</si>
  <si>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</si>
  <si>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</si>
  <si>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</si>
  <si>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</si>
  <si>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</si>
  <si>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</si>
  <si>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</si>
  <si>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</si>
  <si>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</si>
  <si>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</si>
  <si>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</si>
  <si>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</si>
  <si>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</si>
  <si>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</si>
  <si>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</si>
  <si>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</si>
  <si>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</si>
  <si>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</si>
  <si>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</si>
  <si>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</si>
  <si>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</si>
  <si>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</si>
  <si>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</si>
  <si>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</si>
  <si>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</si>
  <si>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</si>
  <si>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</si>
  <si>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</si>
  <si>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</si>
  <si>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</si>
  <si>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</si>
  <si>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</si>
  <si>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</si>
  <si>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</si>
  <si>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</si>
  <si>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</si>
  <si>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</si>
  <si>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</si>
  <si>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</si>
  <si>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</si>
  <si>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</si>
  <si>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</si>
  <si>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</si>
  <si>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</si>
  <si>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</si>
  <si>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</si>
  <si>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</si>
  <si>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</si>
  <si>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</si>
  <si>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</si>
  <si>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</si>
  <si>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</si>
  <si>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</si>
  <si>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</si>
  <si>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</si>
  <si>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</si>
  <si>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</si>
  <si>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</si>
  <si>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</si>
  <si>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</si>
  <si>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</si>
  <si>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</si>
  <si>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</si>
  <si>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</si>
  <si>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</si>
  <si>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</si>
  <si>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</si>
  <si>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</si>
  <si>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</si>
  <si>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</si>
  <si>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</si>
  <si>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</si>
  <si>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</si>
  <si>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</si>
  <si>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</si>
  <si>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</si>
  <si>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</si>
  <si>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</si>
  <si>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</si>
  <si>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</si>
  <si>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</si>
  <si>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</si>
  <si>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</si>
  <si>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</si>
  <si>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</si>
  <si>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</si>
  <si>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</si>
  <si>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</si>
  <si>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</si>
  <si>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</si>
  <si>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</si>
  <si>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</si>
  <si>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</si>
  <si>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</si>
  <si>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</si>
  <si>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</si>
  <si>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</si>
  <si>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</si>
  <si>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</si>
  <si>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</si>
  <si>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</si>
  <si>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</si>
  <si>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</si>
  <si>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</si>
  <si>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</si>
  <si>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</si>
  <si>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</si>
  <si>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</si>
  <si>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</si>
  <si>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</si>
  <si>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</si>
  <si>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</si>
  <si>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</si>
  <si>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</si>
  <si>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</si>
  <si>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</si>
  <si>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</si>
  <si>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</si>
  <si>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</si>
  <si>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</si>
  <si>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</si>
  <si>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</si>
  <si>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</si>
  <si>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</si>
  <si>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</si>
  <si>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</si>
  <si>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</si>
  <si>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</si>
  <si>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</si>
  <si>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</si>
  <si>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</si>
  <si>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</si>
  <si>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</si>
  <si>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</si>
  <si>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</si>
  <si>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</si>
  <si>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</si>
  <si>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</si>
  <si>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</si>
  <si>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</si>
  <si>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</si>
  <si>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</si>
  <si>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</si>
  <si>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</si>
  <si>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</si>
  <si>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</si>
  <si>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</si>
  <si>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</si>
  <si>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</si>
  <si>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</si>
  <si>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</si>
  <si>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</si>
  <si>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</si>
  <si>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</si>
  <si>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</si>
  <si>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</si>
  <si>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</si>
  <si>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</si>
  <si>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</si>
  <si>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</si>
  <si>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</si>
  <si>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</si>
  <si>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</si>
  <si>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</si>
  <si>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</si>
  <si>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</si>
  <si>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</si>
  <si>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</si>
  <si>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</si>
  <si>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</si>
  <si>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</si>
  <si>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</si>
  <si>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</si>
  <si>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</si>
  <si>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</si>
  <si>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</si>
  <si>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</si>
  <si>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</si>
  <si>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</si>
  <si>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</si>
  <si>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</si>
  <si>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</si>
  <si>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</si>
  <si>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</si>
  <si>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</si>
  <si>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</si>
  <si>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</si>
  <si>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</si>
  <si>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</si>
  <si>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</si>
  <si>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</si>
  <si>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</si>
  <si>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</si>
  <si>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</si>
  <si>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</si>
  <si>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</si>
  <si>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</si>
  <si>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</si>
  <si>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</si>
  <si>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</si>
  <si>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</si>
  <si>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</si>
  <si>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</si>
  <si>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</si>
  <si>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</si>
  <si>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</si>
  <si>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</si>
  <si>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</si>
  <si>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</si>
  <si>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</si>
  <si>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</si>
  <si>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</si>
  <si>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</si>
  <si>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</si>
  <si>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</si>
  <si>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</si>
  <si>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</si>
  <si>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</si>
  <si>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</si>
  <si>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</si>
  <si>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</si>
  <si>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</si>
  <si>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</si>
  <si>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</si>
  <si>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</si>
  <si>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</si>
  <si>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</si>
  <si>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</si>
  <si>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</si>
  <si>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</si>
  <si>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</si>
  <si>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</si>
  <si>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</si>
  <si>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</si>
  <si>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</si>
  <si>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</si>
  <si>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</si>
  <si>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</si>
  <si>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</si>
  <si>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</si>
  <si>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</si>
  <si>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</si>
  <si>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</si>
  <si>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</si>
  <si>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</si>
  <si>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</si>
  <si>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</si>
  <si>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</si>
  <si>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</si>
  <si>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</si>
  <si>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</si>
  <si>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</si>
  <si>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</si>
  <si>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</si>
  <si>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</si>
  <si>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</si>
  <si>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</si>
  <si>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</si>
  <si>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</si>
  <si>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</si>
  <si>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</si>
  <si>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</si>
  <si>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</si>
  <si>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</si>
  <si>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</si>
  <si>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</si>
  <si>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</si>
  <si>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</si>
  <si>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</si>
  <si>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</si>
  <si>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</si>
  <si>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</si>
  <si>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</si>
  <si>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</si>
  <si>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</si>
  <si>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</si>
  <si>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</si>
  <si>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</si>
  <si>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</si>
  <si>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</si>
  <si>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</si>
  <si>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</si>
  <si>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</si>
  <si>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</si>
  <si>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</si>
  <si>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</si>
  <si>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</si>
  <si>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</si>
  <si>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</si>
  <si>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</si>
  <si>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</si>
  <si>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</si>
  <si>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</si>
  <si>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</si>
  <si>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</si>
  <si>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</si>
  <si>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</si>
  <si>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</si>
  <si>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</si>
  <si>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</si>
  <si>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</si>
  <si>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</si>
  <si>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</si>
  <si>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</si>
  <si>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</si>
  <si>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</si>
  <si>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</si>
  <si>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</si>
  <si>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</si>
  <si>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</si>
  <si>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</si>
  <si>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</si>
  <si>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</si>
  <si>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</si>
  <si>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</si>
  <si>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</si>
  <si>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</si>
  <si>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</si>
  <si>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</si>
  <si>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</si>
  <si>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</si>
  <si>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</si>
  <si>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</si>
  <si>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</si>
  <si>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</si>
  <si>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</si>
  <si>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</si>
  <si>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</si>
  <si>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</si>
  <si>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</si>
  <si>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</si>
  <si>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</si>
  <si>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</si>
  <si>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</si>
  <si>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</si>
  <si>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</si>
  <si>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</si>
  <si>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</si>
  <si>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</si>
  <si>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</si>
  <si>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</si>
  <si>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</si>
  <si>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</si>
  <si>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</si>
  <si>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</si>
  <si>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</si>
  <si>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</si>
  <si>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</si>
  <si>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</si>
  <si>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</si>
  <si>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</si>
  <si>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</si>
  <si>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</si>
  <si>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</si>
  <si>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</si>
  <si>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</si>
  <si>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</si>
  <si>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</si>
  <si>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</si>
  <si>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</si>
  <si>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</si>
  <si>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</si>
  <si>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</si>
  <si>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</si>
  <si>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</si>
  <si>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</si>
  <si>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</si>
  <si>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</si>
  <si>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</si>
  <si>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</si>
  <si>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</si>
  <si>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</si>
  <si>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</si>
  <si>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</si>
  <si>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</si>
  <si>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</si>
  <si>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</si>
  <si>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</si>
  <si>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</si>
  <si>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</si>
  <si>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</si>
  <si>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</si>
  <si>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</si>
  <si>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</si>
  <si>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</si>
  <si>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</si>
  <si>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</si>
  <si>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</si>
  <si>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</si>
  <si>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</si>
  <si>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</si>
  <si>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</si>
  <si>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</si>
  <si>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</si>
  <si>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</si>
  <si>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</si>
  <si>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</si>
  <si>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</si>
  <si>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</si>
  <si>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</si>
  <si>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</si>
  <si>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</si>
  <si>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</si>
  <si>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</si>
  <si>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</si>
  <si>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</si>
  <si>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</si>
  <si>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</si>
  <si>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</si>
  <si>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</si>
  <si>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</si>
  <si>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</si>
  <si>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</si>
  <si>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</si>
  <si>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</si>
  <si>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</si>
  <si>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</si>
  <si>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</si>
  <si>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</si>
  <si>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</si>
  <si>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</si>
  <si>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</si>
  <si>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</si>
  <si>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</si>
  <si>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</si>
  <si>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</si>
  <si>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</si>
  <si>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</si>
  <si>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</si>
  <si>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</si>
  <si>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</si>
  <si>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</si>
  <si>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</si>
  <si>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</si>
  <si>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</si>
  <si>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</si>
  <si>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</si>
  <si>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</si>
  <si>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</si>
  <si>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</si>
  <si>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</si>
  <si>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</si>
  <si>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</si>
  <si>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</si>
  <si>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</si>
  <si>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</si>
  <si>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</si>
  <si>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</si>
  <si>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</si>
  <si>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</si>
  <si>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</si>
  <si>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</si>
  <si>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</si>
  <si>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</si>
  <si>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</si>
  <si>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</si>
  <si>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</si>
  <si>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</si>
  <si>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</si>
  <si>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</si>
  <si>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</si>
  <si>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</si>
  <si>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</si>
  <si>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</si>
  <si>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</si>
  <si>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</si>
  <si>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</si>
  <si>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</si>
  <si>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</si>
  <si>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</si>
  <si>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</si>
  <si>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</si>
  <si>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</si>
  <si>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</si>
  <si>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</si>
  <si>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</si>
  <si>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</si>
  <si>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</si>
  <si>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</si>
  <si>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</si>
  <si>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</si>
  <si>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</si>
  <si>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</si>
  <si>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</si>
  <si>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</si>
  <si>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</si>
  <si>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</si>
  <si>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</si>
  <si>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</si>
  <si>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</si>
  <si>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</si>
  <si>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</si>
  <si>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</si>
  <si>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</si>
  <si>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</si>
  <si>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</si>
  <si>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</si>
  <si>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</si>
  <si>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</si>
  <si>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</si>
  <si>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</si>
  <si>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</si>
  <si>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</si>
  <si>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</si>
  <si>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</si>
  <si>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</si>
  <si>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</si>
  <si>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</si>
  <si>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</si>
  <si>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</si>
  <si>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</si>
  <si>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</si>
  <si>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</si>
  <si>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</si>
  <si>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</si>
  <si>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</si>
  <si>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</si>
  <si>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</si>
  <si>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</si>
  <si>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</si>
  <si>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</si>
  <si>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</si>
  <si>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</si>
  <si>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</si>
  <si>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</si>
  <si>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</si>
  <si>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</si>
  <si>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</si>
  <si>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</si>
  <si>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</si>
  <si>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</si>
  <si>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</si>
  <si>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</si>
  <si>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</si>
  <si>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</si>
  <si>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</si>
  <si>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</si>
  <si>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</si>
  <si>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</si>
  <si>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</si>
  <si>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</si>
  <si>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</si>
  <si>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</si>
  <si>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</si>
  <si>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</si>
  <si>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</si>
  <si>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</si>
  <si>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</si>
  <si>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</si>
  <si>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</si>
  <si>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</si>
  <si>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</si>
  <si>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</si>
  <si>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</si>
  <si>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</si>
  <si>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</si>
  <si>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</si>
  <si>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</si>
  <si>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</si>
  <si>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</si>
  <si>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</si>
  <si>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</si>
  <si>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</si>
  <si>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</si>
  <si>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</si>
  <si>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</si>
  <si>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</si>
  <si>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</si>
  <si>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</si>
  <si>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</si>
  <si>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</si>
  <si>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</si>
  <si>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</si>
  <si>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</si>
  <si>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</si>
  <si>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</si>
  <si>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</si>
  <si>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</si>
  <si>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</si>
  <si>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</si>
  <si>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</si>
  <si>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</si>
  <si>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</si>
  <si>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</si>
  <si>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</si>
  <si>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</si>
  <si>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</si>
  <si>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</si>
  <si>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</si>
  <si>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</si>
  <si>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</si>
  <si>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</si>
  <si>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</si>
  <si>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</si>
  <si>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</si>
  <si>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</si>
  <si>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</si>
  <si>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</si>
  <si>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</si>
  <si>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</si>
  <si>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</si>
  <si>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</si>
  <si>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</si>
  <si>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</si>
  <si>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</si>
  <si>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</si>
  <si>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</si>
  <si>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</si>
  <si>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</si>
  <si>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</si>
  <si>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</si>
  <si>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</si>
  <si>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</si>
  <si>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</si>
  <si>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</si>
  <si>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</si>
  <si>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</si>
  <si>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</si>
  <si>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</si>
  <si>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</si>
  <si>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</si>
  <si>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</si>
  <si>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</si>
  <si>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</si>
  <si>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</si>
  <si>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</si>
  <si>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</si>
  <si>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</si>
  <si>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</si>
  <si>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</si>
  <si>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</si>
  <si>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</si>
  <si>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</si>
  <si>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</si>
  <si>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</si>
  <si>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</si>
  <si>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</si>
  <si>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</si>
  <si>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</si>
  <si>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</si>
  <si>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</si>
  <si>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</si>
  <si>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</si>
  <si>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</si>
  <si>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</si>
  <si>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</si>
  <si>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</si>
  <si>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</si>
  <si>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</si>
  <si>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</si>
  <si>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</si>
  <si>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</si>
  <si>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</si>
  <si>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</si>
  <si>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</si>
  <si>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</si>
  <si>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</si>
  <si>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</si>
  <si>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</si>
  <si>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</si>
  <si>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</si>
  <si>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</si>
  <si>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</si>
  <si>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</si>
  <si>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</si>
  <si>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</si>
  <si>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</si>
  <si>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</si>
  <si>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</si>
  <si>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</si>
  <si>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</si>
  <si>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</si>
  <si>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</si>
  <si>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</si>
  <si>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</si>
  <si>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</si>
  <si>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</si>
  <si>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</si>
  <si>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</si>
  <si>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</si>
  <si>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</si>
  <si>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</si>
  <si>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</si>
  <si>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</si>
  <si>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</si>
  <si>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</si>
  <si>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</si>
  <si>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</si>
  <si>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</si>
  <si>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</si>
  <si>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</si>
  <si>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</si>
  <si>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</si>
  <si>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</si>
  <si>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</si>
  <si>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</si>
  <si>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</si>
  <si>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</si>
  <si>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</si>
  <si>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</si>
  <si>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</si>
  <si>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</si>
  <si>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</si>
  <si>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</si>
  <si>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</si>
  <si>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</si>
  <si>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</si>
  <si>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</si>
  <si>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</si>
  <si>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</si>
  <si>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</si>
  <si>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</si>
  <si>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</si>
  <si>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</si>
  <si>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</si>
  <si>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</si>
  <si>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</si>
  <si>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</si>
  <si>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</si>
  <si>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</si>
  <si>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</si>
  <si>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</si>
  <si>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</si>
  <si>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</si>
  <si>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</si>
  <si>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</si>
  <si>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</si>
  <si>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</si>
  <si>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</si>
  <si>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</si>
  <si>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</si>
  <si>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</si>
  <si>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</si>
  <si>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</si>
  <si>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</si>
  <si>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</si>
  <si>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</si>
  <si>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</si>
  <si>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</si>
  <si>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</si>
  <si>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</si>
  <si>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</si>
  <si>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</si>
  <si>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</si>
  <si>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</si>
  <si>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</si>
  <si>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</si>
  <si>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</si>
  <si>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</si>
  <si>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</si>
  <si>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</si>
  <si>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</si>
  <si>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</si>
  <si>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</si>
  <si>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</si>
  <si>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</si>
  <si>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</si>
  <si>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</si>
  <si>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</si>
  <si>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</si>
  <si>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</si>
  <si>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</si>
  <si>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</si>
  <si>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</si>
  <si>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</si>
  <si>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</si>
  <si>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</si>
  <si>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</si>
  <si>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</si>
  <si>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</si>
  <si>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</si>
  <si>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</si>
  <si>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</si>
  <si>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</si>
  <si>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</si>
  <si>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</si>
  <si>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</si>
  <si>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</si>
  <si>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</si>
  <si>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</si>
  <si>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</si>
  <si>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</si>
  <si>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</si>
  <si>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</si>
  <si>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</si>
  <si>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</si>
  <si>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</si>
  <si>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</si>
  <si>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</si>
  <si>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</si>
  <si>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</si>
  <si>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</si>
  <si>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</si>
  <si>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</si>
  <si>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</si>
  <si>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</si>
  <si>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</si>
  <si>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</si>
  <si>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</si>
  <si>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</si>
  <si>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</si>
  <si>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</si>
  <si>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</si>
  <si>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</si>
  <si>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</si>
  <si>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</si>
  <si>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</si>
  <si>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</si>
  <si>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</si>
  <si>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</si>
  <si>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</si>
  <si>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</si>
  <si>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</si>
  <si>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</si>
  <si>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</si>
  <si>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</si>
  <si>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</si>
  <si>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</si>
  <si>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</si>
  <si>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</si>
  <si>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</si>
  <si>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</si>
  <si>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</si>
  <si>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</si>
  <si>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</si>
  <si>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</si>
  <si>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</si>
  <si>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</si>
  <si>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</si>
  <si>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</si>
  <si>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</si>
  <si>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</si>
  <si>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</si>
  <si>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</si>
  <si>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</si>
  <si>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</si>
  <si>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</si>
  <si>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</si>
  <si>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</si>
  <si>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</si>
  <si>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</si>
  <si>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</si>
  <si>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</si>
  <si>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</si>
  <si>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</si>
  <si>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</si>
  <si>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</si>
  <si>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</si>
  <si>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</si>
  <si>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</si>
  <si>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</si>
  <si>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</si>
  <si>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</si>
  <si>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</si>
  <si>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</si>
  <si>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</si>
  <si>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</si>
  <si>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</si>
  <si>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</si>
  <si>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</si>
  <si>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</si>
  <si>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</si>
  <si>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</si>
  <si>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</si>
  <si>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</si>
  <si>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</si>
  <si>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</si>
  <si>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</si>
  <si>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</si>
  <si>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</si>
  <si>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</si>
  <si>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</si>
  <si>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</si>
  <si>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</si>
  <si>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</si>
  <si>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</si>
  <si>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</si>
  <si>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</si>
  <si>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</si>
  <si>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</si>
  <si>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</si>
  <si>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</si>
  <si>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</si>
  <si>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</si>
  <si>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</si>
  <si>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</si>
  <si>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</si>
  <si>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</si>
  <si>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</si>
  <si>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</si>
  <si>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</si>
  <si>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</si>
  <si>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</si>
  <si>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</si>
  <si>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</si>
  <si>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</si>
  <si>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</si>
  <si>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</si>
  <si>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</si>
  <si>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</si>
  <si>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</si>
  <si>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</si>
  <si>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</si>
  <si>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</si>
  <si>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</si>
  <si>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</si>
  <si>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</si>
  <si>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</si>
  <si>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</si>
  <si>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</si>
  <si>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</si>
  <si>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</si>
  <si>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</si>
  <si>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</si>
  <si>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</si>
  <si>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</si>
  <si>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</si>
  <si>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</si>
  <si>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</si>
  <si>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</si>
  <si>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</si>
  <si>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</si>
  <si>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</si>
  <si>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</si>
  <si>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</si>
  <si>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</si>
  <si>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</si>
  <si>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</si>
  <si>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</si>
  <si>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</si>
  <si>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</si>
  <si>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</si>
  <si>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</si>
  <si>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</si>
  <si>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</si>
  <si>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</si>
  <si>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</si>
  <si>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</si>
  <si>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</si>
  <si>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</si>
  <si>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</si>
  <si>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</si>
  <si>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</si>
  <si>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</si>
  <si>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</si>
  <si>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</si>
  <si>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</si>
  <si>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</si>
  <si>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</si>
  <si>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</si>
  <si>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</si>
  <si>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</si>
  <si>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</si>
  <si>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</si>
  <si>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</si>
  <si>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</si>
  <si>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</si>
  <si>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</si>
  <si>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</si>
  <si>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</si>
  <si>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</si>
  <si>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</si>
  <si>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</si>
  <si>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</si>
  <si>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</si>
  <si>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</si>
  <si>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</si>
  <si>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</si>
  <si>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</si>
  <si>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</si>
  <si>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</si>
  <si>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</si>
  <si>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</si>
  <si>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</si>
  <si>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</si>
  <si>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</si>
  <si>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</si>
  <si>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</si>
  <si>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</si>
  <si>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</si>
  <si>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</si>
  <si>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</si>
  <si>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</si>
  <si>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</si>
  <si>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</si>
  <si>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</si>
  <si>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</si>
  <si>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</si>
  <si>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</si>
  <si>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</si>
  <si>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</si>
  <si>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</si>
  <si>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</si>
  <si>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</si>
  <si>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</si>
  <si>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</si>
  <si>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</si>
  <si>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</si>
  <si>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</si>
  <si>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</si>
  <si>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</si>
  <si>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</si>
  <si>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</si>
  <si>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</si>
  <si>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</si>
  <si>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</si>
  <si>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</si>
  <si>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</si>
  <si>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</si>
  <si>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</si>
  <si>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</si>
  <si>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</si>
  <si>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</si>
  <si>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</si>
  <si>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</si>
  <si>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</si>
  <si>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</si>
  <si>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</si>
  <si>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</si>
  <si>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</si>
  <si>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</si>
  <si>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</si>
  <si>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</si>
  <si>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</si>
  <si>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</si>
  <si>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</si>
  <si>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</si>
  <si>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</si>
  <si>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</si>
  <si>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</si>
  <si>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</si>
  <si>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</si>
  <si>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</si>
  <si>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</si>
  <si>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</si>
  <si>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</si>
  <si>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</si>
  <si>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</si>
  <si>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</si>
  <si>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</si>
  <si>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</si>
  <si>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</si>
  <si>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</si>
  <si>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</si>
  <si>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</si>
  <si>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</si>
  <si>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</si>
  <si>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</si>
  <si>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</si>
  <si>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</si>
  <si>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</si>
  <si>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</si>
  <si>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</si>
  <si>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</si>
  <si>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</si>
  <si>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</si>
  <si>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</si>
  <si>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</si>
  <si>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</si>
  <si>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</si>
  <si>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</si>
  <si>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</si>
  <si>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</si>
  <si>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</si>
  <si>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</si>
  <si>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</si>
  <si>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</si>
  <si>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</si>
  <si>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</si>
  <si>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</si>
  <si>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</si>
  <si>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</si>
  <si>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</si>
  <si>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</si>
  <si>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</si>
  <si>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</si>
  <si>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</si>
  <si>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</si>
  <si>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</si>
  <si>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</si>
  <si>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</si>
  <si>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</si>
  <si>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</si>
  <si>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</si>
  <si>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</si>
  <si>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</si>
  <si>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</si>
  <si>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</si>
  <si>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</si>
  <si>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</si>
  <si>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</si>
  <si>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</si>
  <si>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</si>
  <si>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</si>
  <si>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</si>
  <si>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</si>
  <si>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</si>
  <si>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</si>
  <si>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</si>
  <si>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</si>
  <si>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</si>
  <si>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</si>
  <si>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</si>
  <si>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</si>
  <si>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</si>
  <si>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</si>
  <si>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</si>
  <si>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</si>
  <si>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</si>
  <si>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</si>
  <si>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</si>
  <si>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</si>
  <si>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</si>
  <si>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</si>
  <si>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</si>
  <si>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</si>
  <si>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</si>
  <si>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</si>
  <si>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</si>
  <si>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</si>
  <si>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</si>
  <si>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</si>
  <si>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</si>
  <si>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</si>
  <si>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</si>
  <si>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</si>
  <si>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</si>
  <si>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</si>
  <si>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</si>
  <si>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</si>
  <si>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</si>
  <si>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</si>
  <si>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</si>
  <si>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</si>
  <si>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</si>
  <si>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</si>
  <si>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</si>
  <si>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</si>
  <si>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</si>
  <si>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</si>
  <si>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</si>
  <si>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</si>
  <si>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</si>
  <si>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</si>
  <si>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</si>
  <si>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</si>
  <si>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</si>
  <si>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</si>
  <si>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</si>
  <si>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</si>
  <si>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</si>
  <si>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</si>
  <si>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</si>
  <si>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</si>
  <si>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</si>
  <si>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</si>
  <si>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</si>
  <si>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</si>
  <si>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</si>
  <si>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</si>
  <si>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</si>
  <si>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</si>
  <si>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</si>
  <si>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</si>
  <si>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</si>
  <si>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</si>
  <si>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</si>
  <si>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</si>
  <si>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</si>
  <si>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</si>
  <si>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</si>
  <si>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</si>
  <si>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</si>
  <si>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</si>
  <si>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</si>
  <si>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</si>
  <si>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</si>
  <si>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</si>
  <si>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</si>
  <si>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</si>
  <si>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</si>
  <si>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</si>
  <si>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</si>
  <si>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</si>
  <si>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</si>
  <si>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</si>
  <si>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</si>
  <si>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</si>
  <si>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</si>
  <si>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</si>
  <si>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</si>
  <si>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</si>
  <si>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</si>
  <si>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</si>
  <si>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</si>
  <si>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</si>
  <si>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</si>
  <si>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</si>
  <si>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</si>
  <si>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</si>
  <si>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</si>
  <si>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</si>
  <si>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</si>
  <si>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</si>
  <si>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</si>
  <si>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</si>
  <si>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</si>
  <si>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</si>
  <si>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</si>
  <si>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</si>
  <si>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</si>
  <si>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</si>
  <si>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</si>
  <si>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</si>
  <si>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</si>
  <si>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</si>
  <si>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</si>
  <si>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</si>
  <si>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</si>
  <si>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</si>
  <si>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</si>
  <si>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</si>
  <si>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</si>
  <si>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</si>
  <si>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</si>
  <si>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</si>
  <si>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</si>
  <si>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</si>
  <si>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</si>
  <si>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</si>
  <si>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</si>
  <si>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</si>
  <si>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</si>
  <si>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</si>
  <si>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</si>
  <si>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</si>
  <si>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</si>
  <si>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</si>
  <si>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</si>
  <si>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</si>
  <si>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</si>
  <si>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</si>
  <si>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</si>
  <si>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</si>
  <si>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</si>
  <si>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</si>
  <si>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</si>
  <si>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</si>
  <si>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</si>
  <si>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</si>
  <si>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</si>
  <si>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</si>
  <si>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</si>
  <si>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</si>
  <si>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</si>
  <si>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</si>
  <si>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</si>
  <si>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</si>
  <si>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</si>
  <si>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</si>
  <si>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</si>
  <si>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</si>
  <si>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</si>
  <si>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</si>
  <si>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</si>
  <si>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</si>
  <si>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</si>
  <si>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</si>
  <si>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</si>
  <si>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</si>
  <si>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</si>
  <si>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</si>
  <si>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</si>
  <si>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</si>
  <si>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</si>
  <si>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</si>
  <si>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</si>
  <si>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</si>
  <si>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</si>
  <si>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</si>
  <si>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</si>
  <si>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</si>
  <si>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</si>
  <si>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</si>
  <si>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</si>
  <si>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</si>
  <si>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</si>
  <si>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</si>
  <si>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</si>
  <si>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</si>
  <si>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</si>
  <si>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</si>
  <si>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</si>
  <si>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</si>
  <si>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</si>
  <si>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</si>
  <si>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</si>
  <si>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</si>
  <si>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</si>
  <si>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</si>
  <si>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</si>
  <si>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</si>
  <si>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</si>
  <si>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</si>
  <si>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</si>
  <si>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</si>
  <si>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</si>
  <si>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</si>
  <si>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</si>
  <si>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</si>
  <si>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</si>
  <si>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</si>
  <si>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</si>
  <si>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</si>
  <si>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</si>
  <si>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</si>
  <si>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</si>
  <si>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</si>
  <si>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</si>
  <si>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</si>
  <si>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</si>
  <si>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</si>
  <si>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</si>
  <si>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</si>
  <si>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</si>
  <si>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</si>
  <si>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</si>
  <si>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</si>
  <si>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</si>
  <si>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</si>
  <si>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</si>
  <si>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</si>
  <si>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</si>
  <si>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</si>
  <si>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</si>
  <si>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</si>
  <si>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</si>
  <si>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</si>
  <si>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</si>
  <si>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</si>
  <si>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</si>
  <si>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</si>
  <si>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</si>
  <si>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</si>
  <si>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</si>
  <si>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</si>
  <si>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</si>
  <si>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</si>
  <si>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</si>
  <si>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</si>
  <si>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</si>
  <si>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</si>
  <si>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</si>
  <si>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</si>
  <si>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</si>
  <si>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</si>
  <si>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</si>
  <si>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</si>
  <si>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</si>
  <si>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</si>
  <si>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</si>
  <si>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</si>
  <si>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</si>
  <si>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</si>
  <si>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</si>
  <si>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</si>
  <si>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</si>
  <si>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</si>
  <si>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</si>
  <si>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</si>
  <si>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</si>
  <si>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</si>
  <si>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</si>
  <si>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</si>
  <si>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</si>
  <si>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</si>
  <si>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</si>
  <si>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</si>
  <si>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</si>
  <si>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</si>
  <si>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</si>
  <si>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</si>
  <si>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</si>
  <si>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</si>
  <si>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</si>
  <si>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</si>
  <si>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</si>
  <si>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</si>
  <si>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</si>
  <si>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</si>
  <si>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</si>
  <si>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</si>
  <si>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</si>
  <si>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</si>
  <si>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</si>
  <si>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</si>
  <si>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</si>
  <si>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</si>
  <si>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</si>
  <si>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</si>
  <si>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</si>
  <si>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</si>
  <si>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</si>
  <si>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</si>
  <si>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</si>
  <si>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</si>
  <si>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</si>
  <si>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</si>
  <si>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</si>
  <si>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</si>
  <si>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</si>
  <si>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</si>
  <si>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</si>
  <si>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</si>
  <si>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</si>
  <si>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</si>
  <si>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</si>
  <si>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</si>
  <si>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</si>
  <si>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</si>
  <si>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</si>
  <si>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</si>
  <si>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</si>
  <si>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</si>
  <si>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</si>
  <si>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</si>
  <si>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</si>
  <si>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</si>
  <si>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</si>
  <si>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</si>
  <si>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</si>
  <si>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</si>
  <si>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</si>
  <si>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</si>
  <si>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</si>
  <si>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</si>
  <si>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</si>
  <si>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</si>
  <si>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</si>
  <si>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</si>
  <si>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</si>
  <si>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</si>
  <si>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</si>
  <si>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</si>
  <si>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</si>
  <si>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</si>
  <si>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</si>
  <si>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</si>
  <si>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</si>
  <si>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</si>
  <si>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</si>
  <si>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</si>
  <si>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</si>
  <si>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</si>
  <si>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</si>
  <si>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</si>
  <si>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</si>
  <si>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</si>
  <si>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</si>
  <si>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</si>
  <si>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</si>
  <si>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</si>
  <si>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</si>
  <si>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</si>
  <si>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</si>
  <si>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</si>
  <si>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</si>
  <si>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</si>
  <si>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</si>
  <si>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</si>
  <si>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</si>
  <si>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</si>
  <si>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</si>
  <si>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</si>
  <si>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</si>
  <si>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</si>
  <si>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</si>
  <si>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</si>
  <si>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</si>
  <si>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</si>
  <si>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</si>
  <si>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</si>
  <si>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</si>
  <si>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</si>
  <si>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</si>
  <si>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</si>
  <si>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</si>
  <si>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</si>
  <si>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</si>
  <si>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</si>
  <si>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</si>
  <si>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</si>
  <si>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</si>
  <si>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</si>
  <si>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</si>
  <si>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</si>
  <si>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</si>
  <si>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</si>
  <si>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</si>
  <si>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</si>
  <si>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</si>
  <si>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</si>
  <si>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</si>
  <si>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</si>
  <si>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</si>
  <si>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</si>
  <si>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</si>
  <si>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</si>
  <si>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</si>
  <si>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</si>
  <si>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</si>
  <si>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</si>
  <si>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</si>
  <si>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</si>
  <si>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</si>
  <si>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</si>
  <si>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</si>
  <si>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</si>
  <si>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</si>
  <si>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</si>
  <si>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</si>
  <si>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</si>
  <si>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</si>
  <si>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</si>
  <si>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</si>
  <si>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</si>
  <si>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</si>
  <si>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</si>
  <si>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</si>
  <si>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</si>
  <si>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</si>
  <si>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</si>
  <si>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</si>
  <si>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</si>
  <si>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</si>
  <si>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</si>
  <si>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</si>
  <si>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</si>
  <si>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</si>
  <si>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</si>
  <si>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</si>
  <si>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</si>
  <si>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</si>
  <si>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</si>
  <si>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</si>
  <si>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</si>
  <si>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</si>
  <si>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</si>
  <si>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</si>
  <si>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</si>
  <si>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</si>
  <si>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</si>
  <si>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</si>
  <si>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</si>
  <si>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</si>
  <si>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</si>
  <si>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</si>
  <si>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</si>
  <si>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</si>
  <si>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</si>
  <si>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</si>
  <si>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</si>
  <si>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</si>
  <si>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</si>
  <si>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</si>
  <si>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</si>
  <si>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</si>
  <si>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</si>
  <si>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</si>
  <si>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</si>
  <si>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</si>
  <si>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</si>
  <si>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</si>
  <si>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</si>
  <si>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</si>
  <si>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</si>
  <si>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</si>
  <si>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</si>
  <si>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</si>
  <si>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</si>
  <si>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</si>
  <si>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</si>
  <si>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</si>
  <si>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</si>
  <si>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</si>
  <si>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</si>
  <si>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</si>
  <si>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</si>
  <si>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</si>
  <si>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</si>
  <si>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</si>
  <si>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</si>
  <si>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</si>
  <si>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</si>
  <si>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</si>
  <si>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</si>
  <si>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</si>
  <si>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</si>
  <si>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</si>
  <si>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</si>
  <si>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</si>
  <si>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</si>
  <si>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</si>
  <si>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</si>
  <si>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</si>
  <si>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</si>
  <si>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</si>
  <si>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</si>
  <si>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</si>
  <si>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</si>
  <si>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</si>
  <si>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</si>
  <si>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</si>
  <si>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</si>
  <si>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</si>
  <si>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</si>
  <si>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</si>
  <si>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</si>
  <si>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</si>
  <si>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</si>
  <si>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</si>
  <si>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</si>
  <si>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</si>
  <si>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</si>
  <si>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</si>
  <si>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</si>
  <si>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</si>
  <si>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</si>
  <si>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</si>
  <si>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</si>
  <si>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</si>
  <si>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</si>
  <si>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</si>
  <si>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</si>
  <si>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</si>
  <si>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</si>
  <si>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</si>
  <si>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</si>
  <si>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</si>
  <si>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</si>
  <si>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</si>
  <si>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</si>
  <si>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</si>
  <si>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</si>
  <si>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</si>
  <si>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</si>
  <si>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</si>
  <si>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</si>
  <si>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</si>
  <si>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</si>
  <si>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</si>
  <si>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</si>
  <si>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</si>
  <si>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</si>
  <si>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</si>
  <si>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</si>
  <si>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</si>
  <si>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</si>
  <si>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</si>
  <si>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</si>
  <si>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</si>
  <si>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</si>
  <si>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</si>
  <si>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</si>
  <si>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</si>
  <si>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</si>
  <si>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</si>
  <si>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</si>
  <si>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</si>
  <si>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</si>
  <si>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</si>
  <si>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</si>
  <si>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</si>
  <si>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</si>
  <si>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</si>
  <si>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</si>
  <si>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</si>
  <si>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</si>
  <si>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</si>
  <si>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</si>
  <si>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</si>
  <si>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</si>
  <si>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</si>
  <si>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</si>
  <si>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</si>
  <si>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</si>
  <si>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</si>
  <si>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</si>
  <si>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</si>
  <si>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</si>
  <si>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</si>
  <si>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</si>
  <si>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</si>
  <si>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</si>
  <si>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</si>
  <si>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</si>
  <si>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</si>
  <si>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</si>
  <si>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</si>
  <si>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</si>
  <si>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</si>
  <si>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</si>
  <si>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</si>
  <si>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</si>
  <si>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</si>
  <si>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</si>
  <si>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</si>
  <si>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</si>
  <si>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</si>
  <si>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</si>
  <si>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</si>
  <si>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</si>
  <si>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</si>
  <si>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</si>
  <si>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</si>
  <si>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</si>
  <si>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</si>
  <si>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</si>
  <si>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</si>
  <si>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</si>
  <si>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</si>
  <si>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</si>
  <si>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</si>
  <si>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</si>
  <si>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</si>
  <si>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</si>
  <si>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</si>
  <si>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</si>
  <si>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</si>
  <si>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</si>
  <si>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</si>
  <si>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</si>
  <si>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</si>
  <si>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</si>
  <si>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</si>
  <si>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</si>
  <si>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</si>
  <si>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</si>
  <si>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</si>
  <si>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</si>
  <si>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</si>
  <si>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</si>
  <si>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</si>
  <si>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</si>
  <si>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</si>
  <si>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</si>
  <si>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</si>
  <si>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</si>
  <si>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</si>
  <si>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</si>
  <si>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</si>
  <si>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</si>
  <si>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</si>
  <si>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</si>
  <si>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</si>
  <si>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</si>
  <si>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</si>
  <si>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</si>
  <si>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</si>
  <si>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</si>
  <si>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</si>
  <si>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</si>
  <si>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</si>
  <si>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</si>
  <si>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</si>
  <si>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</si>
  <si>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</si>
  <si>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</si>
  <si>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</si>
  <si>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</si>
  <si>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</si>
  <si>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</si>
  <si>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</si>
  <si>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</si>
  <si>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</si>
  <si>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</si>
  <si>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</si>
  <si>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</si>
  <si>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</si>
  <si>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</si>
  <si>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</si>
  <si>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</si>
  <si>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</si>
  <si>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</si>
  <si>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</si>
  <si>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</si>
  <si>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</si>
  <si>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</si>
  <si>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</si>
  <si>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</si>
  <si>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</si>
  <si>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</si>
  <si>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</si>
  <si>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</si>
  <si>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</si>
  <si>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</si>
  <si>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</si>
  <si>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</si>
  <si>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</si>
  <si>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</si>
  <si>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</si>
  <si>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</si>
  <si>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</si>
  <si>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</si>
  <si>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</si>
  <si>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</si>
  <si>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</si>
  <si>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</si>
  <si>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</si>
  <si>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</si>
  <si>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</si>
  <si>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</si>
  <si>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</si>
  <si>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</si>
  <si>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</si>
  <si>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</si>
  <si>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</si>
  <si>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</si>
  <si>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</si>
  <si>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</si>
  <si>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</si>
  <si>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</si>
  <si>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</si>
  <si>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</si>
  <si>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</si>
  <si>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</si>
  <si>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</si>
  <si>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</si>
  <si>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</si>
  <si>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</si>
  <si>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</si>
  <si>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</si>
  <si>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</si>
  <si>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</si>
  <si>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</si>
  <si>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</si>
  <si>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</si>
  <si>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</si>
  <si>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</si>
  <si>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</si>
  <si>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</si>
  <si>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</si>
  <si>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</si>
  <si>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</si>
  <si>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</si>
  <si>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</si>
  <si>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</si>
  <si>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</si>
  <si>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</si>
  <si>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</si>
  <si>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</si>
  <si>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</si>
  <si>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</si>
  <si>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</si>
  <si>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</si>
  <si>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</si>
  <si>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</si>
  <si>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</si>
  <si>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</si>
  <si>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</si>
  <si>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</si>
  <si>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</si>
  <si>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</si>
  <si>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</si>
  <si>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</si>
  <si>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</si>
  <si>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</si>
  <si>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</si>
  <si>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</si>
  <si>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</si>
  <si>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</si>
  <si>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</si>
  <si>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</si>
  <si>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</si>
  <si>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</si>
  <si>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</si>
  <si>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</si>
  <si>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</si>
  <si>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</si>
  <si>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</si>
  <si>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</si>
  <si>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</si>
  <si>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</si>
  <si>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</si>
  <si>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</si>
  <si>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</si>
  <si>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</si>
  <si>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</si>
  <si>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</si>
  <si>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</si>
  <si>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</si>
  <si>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</si>
  <si>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</si>
  <si>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</si>
  <si>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</si>
  <si>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</si>
  <si>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</si>
  <si>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</si>
  <si>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</si>
  <si>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</si>
  <si>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</si>
  <si>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</si>
  <si>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</si>
  <si>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</si>
  <si>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</si>
  <si>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</si>
  <si>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</si>
  <si>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</si>
  <si>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</si>
  <si>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</si>
  <si>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</si>
  <si>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</si>
  <si>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</si>
  <si>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</si>
  <si>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</si>
  <si>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</si>
  <si>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</si>
  <si>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</si>
  <si>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</si>
  <si>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</si>
  <si>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</si>
  <si>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</si>
  <si>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</si>
  <si>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</si>
  <si>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</si>
  <si>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</si>
  <si>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</si>
  <si>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</si>
  <si>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</si>
  <si>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</si>
  <si>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</si>
  <si>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</si>
  <si>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</si>
  <si>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</si>
  <si>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</si>
  <si>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</si>
  <si>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</si>
  <si>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</si>
  <si>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</si>
  <si>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</si>
  <si>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</si>
  <si>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</si>
  <si>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</si>
  <si>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</si>
  <si>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</si>
  <si>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</si>
  <si>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</si>
  <si>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</si>
  <si>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</si>
  <si>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</si>
  <si>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</si>
  <si>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</si>
  <si>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</si>
  <si>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</si>
  <si>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</si>
  <si>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</si>
  <si>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</si>
  <si>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</si>
  <si>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</si>
  <si>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</si>
  <si>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</si>
  <si>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</si>
  <si>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</si>
  <si>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</si>
  <si>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</si>
  <si>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</si>
  <si>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</si>
  <si>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</si>
  <si>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</si>
  <si>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</si>
  <si>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</si>
  <si>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</si>
  <si>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</si>
  <si>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</si>
  <si>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</si>
  <si>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</si>
  <si>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</si>
  <si>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</si>
  <si>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</si>
  <si>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</si>
  <si>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</si>
  <si>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</si>
  <si>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</si>
  <si>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</si>
  <si>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</si>
  <si>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</si>
  <si>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</si>
  <si>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</si>
  <si>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</si>
  <si>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</si>
  <si>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</si>
  <si>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</si>
  <si>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</si>
  <si>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</si>
  <si>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</si>
  <si>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</si>
  <si>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</si>
  <si>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</si>
  <si>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</si>
  <si>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</si>
  <si>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</si>
  <si>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</si>
  <si>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</si>
  <si>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</si>
  <si>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</si>
  <si>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</si>
  <si>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</si>
  <si>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</si>
  <si>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</si>
  <si>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</si>
  <si>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</si>
  <si>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</si>
  <si>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</si>
  <si>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</si>
  <si>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</si>
  <si>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</si>
  <si>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</si>
  <si>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</si>
  <si>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</si>
  <si>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</si>
  <si>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</si>
  <si>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</si>
  <si>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</si>
  <si>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</si>
  <si>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</si>
  <si>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</si>
  <si>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</si>
  <si>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</si>
  <si>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</si>
  <si>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</si>
  <si>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</si>
  <si>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</si>
  <si>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</si>
  <si>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</si>
  <si>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</si>
  <si>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</si>
  <si>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</si>
  <si>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</si>
  <si>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</si>
  <si>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</si>
  <si>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</si>
  <si>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</si>
  <si>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</si>
  <si>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</si>
  <si>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</si>
  <si>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</si>
  <si>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</si>
  <si>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</si>
  <si>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</si>
  <si>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</si>
  <si>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</si>
  <si>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</si>
  <si>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</si>
  <si>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</si>
  <si>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</si>
  <si>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</si>
  <si>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</si>
  <si>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</si>
  <si>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</si>
  <si>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</si>
  <si>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</si>
  <si>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</si>
  <si>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</si>
  <si>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</si>
  <si>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</si>
  <si>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</si>
  <si>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</si>
  <si>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</si>
  <si>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</si>
  <si>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</si>
  <si>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</si>
  <si>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</si>
  <si>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</si>
  <si>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</si>
  <si>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</si>
  <si>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</si>
  <si>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</si>
  <si>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</si>
  <si>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</si>
  <si>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</si>
  <si>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</si>
  <si>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</si>
  <si>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</si>
  <si>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</si>
  <si>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</si>
  <si>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</si>
  <si>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</si>
  <si>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</si>
  <si>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</si>
  <si>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</si>
  <si>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</si>
  <si>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</si>
  <si>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</si>
  <si>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</si>
  <si>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</si>
  <si>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</si>
  <si>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</si>
  <si>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</si>
  <si>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</si>
  <si>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</si>
  <si>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</si>
  <si>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</si>
  <si>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</si>
  <si>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</si>
  <si>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</si>
  <si>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</si>
  <si>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</si>
  <si>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</si>
  <si>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</si>
  <si>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</si>
  <si>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</si>
  <si>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</si>
  <si>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</si>
  <si>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</si>
  <si>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</si>
  <si>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</si>
  <si>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</si>
  <si>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</si>
  <si>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</si>
  <si>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</si>
  <si>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</si>
  <si>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</si>
  <si>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</si>
  <si>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</si>
  <si>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</si>
  <si>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</si>
  <si>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</si>
  <si>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</si>
  <si>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</si>
  <si>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</si>
  <si>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</si>
  <si>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</si>
  <si>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</si>
  <si>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</si>
  <si>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</si>
  <si>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</si>
  <si>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</si>
  <si>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</si>
  <si>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</si>
  <si>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</si>
  <si>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</si>
  <si>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</si>
  <si>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</si>
  <si>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</si>
  <si>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</si>
  <si>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</si>
  <si>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</si>
  <si>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</si>
  <si>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</si>
  <si>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</si>
  <si>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</si>
  <si>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</si>
  <si>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</si>
  <si>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</si>
  <si>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</si>
  <si>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</si>
  <si>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</si>
  <si>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</si>
  <si>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</si>
  <si>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</si>
  <si>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</si>
  <si>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</si>
  <si>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</si>
  <si>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</si>
  <si>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</si>
  <si>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</si>
  <si>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</si>
  <si>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</si>
  <si>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</si>
  <si>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</si>
  <si>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</si>
  <si>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</si>
  <si>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</si>
  <si>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</si>
  <si>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</si>
  <si>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</si>
  <si>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</si>
  <si>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</si>
  <si>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</si>
  <si>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</si>
  <si>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</si>
  <si>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</si>
  <si>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</si>
  <si>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</si>
  <si>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</si>
  <si>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</si>
  <si>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</si>
  <si>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</si>
  <si>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</si>
  <si>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</si>
  <si>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</si>
  <si>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</si>
  <si>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</si>
  <si>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</si>
  <si>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</si>
  <si>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</si>
  <si>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</si>
  <si>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</si>
  <si>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</si>
  <si>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</si>
  <si>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</si>
  <si>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</si>
  <si>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</si>
  <si>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</si>
  <si>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</si>
  <si>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</si>
  <si>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</si>
  <si>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</si>
  <si>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</si>
  <si>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</si>
  <si>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</si>
  <si>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</si>
  <si>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</si>
  <si>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</si>
  <si>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</si>
  <si>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</si>
  <si>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</si>
  <si>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</si>
  <si>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</si>
  <si>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</si>
  <si>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</si>
  <si>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</si>
  <si>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</si>
  <si>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</si>
  <si>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</si>
  <si>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</si>
  <si>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</si>
  <si>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</si>
  <si>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</si>
  <si>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</si>
  <si>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</si>
  <si>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</si>
  <si>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</si>
  <si>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</si>
  <si>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</si>
  <si>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</si>
  <si>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</si>
  <si>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</si>
  <si>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</si>
  <si>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</si>
  <si>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</si>
  <si>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</si>
  <si>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</si>
  <si>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</si>
  <si>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</si>
  <si>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</si>
  <si>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</si>
  <si>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</si>
  <si>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</si>
  <si>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</si>
  <si>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</si>
  <si>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</si>
  <si>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</si>
  <si>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</si>
  <si>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</si>
  <si>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</si>
  <si>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</si>
  <si>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</si>
  <si>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</si>
  <si>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</si>
  <si>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</si>
  <si>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</si>
  <si>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</si>
  <si>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</si>
  <si>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</si>
  <si>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</si>
  <si>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</si>
  <si>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</si>
  <si>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</si>
  <si>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</si>
  <si>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</si>
  <si>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</si>
  <si>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</si>
  <si>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</si>
  <si>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</si>
  <si>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</si>
  <si>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</si>
  <si>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</si>
  <si>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</si>
  <si>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</si>
  <si>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</si>
  <si>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</si>
  <si>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</si>
  <si>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</si>
  <si>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</si>
  <si>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</si>
  <si>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</si>
  <si>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</si>
  <si>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</si>
  <si>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</si>
  <si>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</si>
  <si>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</si>
  <si>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</si>
  <si>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</si>
  <si>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</si>
  <si>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</si>
  <si>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</si>
  <si>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</si>
  <si>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</si>
  <si>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</si>
  <si>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</si>
  <si>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</si>
  <si>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</si>
  <si>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</si>
  <si>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</si>
  <si>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</si>
  <si>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</si>
  <si>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</si>
  <si>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</si>
  <si>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</si>
  <si>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</si>
  <si>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</si>
  <si>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</si>
  <si>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</si>
  <si>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</si>
  <si>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</si>
  <si>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</si>
  <si>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</si>
  <si>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</si>
  <si>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</si>
  <si>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</si>
  <si>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</si>
  <si>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</si>
  <si>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</si>
  <si>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</si>
  <si>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</si>
  <si>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</si>
  <si>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</si>
  <si>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</si>
  <si>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</si>
  <si>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</si>
  <si>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</si>
  <si>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</si>
  <si>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</si>
  <si>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</si>
  <si>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</si>
  <si>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</si>
  <si>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</si>
  <si>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</si>
  <si>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</si>
  <si>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</si>
  <si>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</si>
  <si>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</si>
  <si>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</si>
  <si>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</si>
  <si>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</si>
  <si>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</si>
  <si>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</si>
  <si>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</si>
  <si>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</si>
  <si>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</si>
  <si>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</si>
  <si>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</si>
  <si>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</si>
  <si>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</si>
  <si>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</si>
  <si>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</si>
  <si>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</si>
  <si>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</si>
  <si>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</si>
  <si>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</si>
  <si>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</si>
  <si>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</si>
  <si>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</si>
  <si>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</si>
  <si>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</si>
  <si>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</si>
  <si>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</si>
  <si>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</si>
  <si>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</si>
  <si>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</si>
  <si>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</si>
  <si>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</si>
  <si>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</si>
  <si>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</si>
  <si>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</si>
  <si>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</si>
  <si>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</si>
  <si>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</si>
  <si>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</si>
  <si>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</si>
  <si>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</si>
  <si>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</si>
  <si>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</si>
  <si>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</si>
  <si>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</si>
  <si>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</si>
  <si>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</si>
  <si>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</si>
  <si>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</si>
  <si>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</si>
  <si>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</si>
  <si>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</si>
  <si>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</si>
  <si>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</si>
  <si>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</si>
  <si>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</si>
  <si>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</si>
  <si>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</si>
  <si>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</si>
  <si>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</si>
  <si>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</si>
  <si>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</si>
  <si>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</si>
  <si>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</si>
  <si>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</si>
  <si>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</si>
  <si>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</si>
  <si>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</si>
  <si>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</si>
  <si>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</si>
  <si>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</si>
  <si>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</si>
  <si>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</si>
  <si>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</si>
  <si>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</si>
  <si>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</si>
  <si>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</si>
  <si>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</si>
  <si>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</si>
  <si>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</si>
  <si>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</si>
  <si>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</si>
  <si>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</si>
  <si>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</si>
  <si>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</si>
  <si>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</si>
  <si>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</si>
  <si>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</si>
  <si>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</si>
  <si>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</si>
  <si>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</si>
  <si>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</si>
  <si>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</si>
  <si>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</si>
  <si>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</si>
  <si>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</si>
  <si>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</si>
  <si>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</si>
  <si>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</si>
  <si>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</si>
  <si>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</si>
  <si>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</si>
  <si>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</si>
  <si>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</si>
  <si>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</si>
  <si>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</si>
  <si>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</si>
  <si>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</si>
  <si>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</si>
  <si>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</si>
  <si>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</si>
  <si>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</si>
  <si>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</si>
  <si>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</si>
  <si>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</si>
  <si>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</si>
  <si>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</si>
  <si>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</si>
  <si>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</si>
  <si>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</si>
  <si>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</si>
  <si>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</si>
  <si>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</si>
  <si>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</si>
  <si>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</si>
  <si>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</si>
  <si>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</si>
  <si>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</si>
  <si>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</si>
  <si>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</si>
  <si>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</si>
  <si>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</si>
  <si>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</si>
  <si>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</si>
  <si>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</si>
  <si>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</si>
  <si>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</si>
  <si>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</si>
  <si>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</si>
  <si>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</si>
  <si>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</si>
  <si>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</si>
  <si>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</si>
  <si>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</si>
  <si>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</si>
  <si>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</si>
  <si>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</si>
  <si>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</si>
  <si>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</si>
  <si>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</si>
  <si>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</si>
  <si>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</si>
  <si>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</si>
  <si>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</si>
  <si>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</si>
  <si>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</si>
  <si>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</si>
  <si>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</si>
  <si>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</si>
  <si>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</si>
  <si>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</si>
  <si>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</si>
  <si>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</si>
  <si>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</si>
  <si>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</si>
  <si>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</si>
  <si>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</si>
  <si>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</si>
  <si>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</si>
  <si>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</si>
  <si>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</si>
  <si>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</si>
  <si>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</si>
  <si>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</si>
  <si>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</si>
  <si>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</si>
  <si>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</si>
  <si>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</si>
  <si>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</si>
  <si>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</si>
  <si>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</si>
  <si>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</si>
  <si>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</si>
  <si>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</si>
  <si>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</si>
  <si>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</si>
  <si>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</si>
  <si>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</si>
  <si>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</si>
  <si>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</si>
  <si>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</si>
  <si>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</si>
  <si>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</si>
  <si>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</si>
  <si>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</si>
  <si>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</si>
  <si>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</si>
  <si>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</si>
  <si>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</si>
  <si>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</si>
  <si>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</si>
  <si>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</si>
  <si>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</si>
  <si>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</si>
  <si>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</si>
  <si>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</si>
  <si>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</si>
  <si>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</si>
  <si>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</si>
  <si>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</si>
  <si>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</si>
  <si>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</si>
  <si>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</si>
  <si>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</si>
  <si>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</si>
  <si>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</si>
  <si>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</si>
  <si>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</si>
  <si>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</si>
  <si>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</si>
  <si>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</si>
  <si>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</si>
  <si>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</si>
  <si>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</si>
  <si>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</si>
  <si>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</si>
  <si>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</si>
  <si>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</si>
  <si>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</si>
  <si>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</si>
  <si>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</si>
  <si>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</si>
  <si>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</si>
  <si>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</si>
  <si>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</si>
  <si>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</si>
  <si>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</si>
  <si>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</si>
  <si>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</si>
  <si>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</si>
  <si>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</si>
  <si>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</si>
  <si>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</si>
  <si>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</si>
  <si>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</si>
  <si>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</si>
  <si>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</si>
  <si>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</si>
  <si>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</si>
  <si>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</si>
  <si>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</si>
  <si>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</si>
  <si>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</si>
  <si>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</si>
  <si>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</si>
  <si>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</si>
  <si>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</si>
  <si>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</si>
  <si>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</si>
  <si>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</si>
  <si>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</si>
  <si>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</si>
  <si>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</si>
  <si>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</si>
  <si>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</si>
  <si>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</si>
  <si>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</si>
  <si>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</si>
  <si>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</si>
  <si>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</si>
  <si>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</si>
  <si>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</si>
  <si>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</si>
  <si>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</si>
  <si>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</si>
  <si>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</si>
  <si>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</si>
  <si>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</si>
  <si>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</si>
  <si>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</si>
  <si>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</si>
  <si>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</si>
  <si>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</si>
  <si>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</si>
  <si>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</si>
  <si>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</si>
  <si>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</si>
  <si>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</si>
  <si>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</si>
  <si>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</si>
  <si>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</si>
  <si>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</si>
  <si>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</si>
  <si>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</si>
  <si>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</si>
  <si>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</si>
  <si>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</si>
  <si>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</si>
  <si>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</si>
  <si>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</si>
  <si>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</si>
  <si>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</si>
  <si>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</si>
  <si>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</si>
  <si>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</si>
  <si>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</si>
  <si>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</si>
  <si>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</si>
  <si>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</si>
  <si>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</si>
  <si>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</si>
  <si>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</si>
  <si>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</si>
  <si>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</si>
  <si>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</si>
  <si>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</si>
  <si>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</si>
  <si>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</si>
  <si>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</si>
  <si>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</si>
  <si>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</si>
  <si>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</si>
  <si>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</si>
  <si>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</si>
  <si>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</si>
  <si>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</si>
  <si>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</si>
  <si>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</si>
  <si>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</si>
  <si>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</si>
  <si>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</si>
  <si>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</si>
  <si>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</si>
  <si>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</si>
  <si>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</si>
  <si>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</si>
  <si>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</si>
  <si>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</si>
  <si>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</si>
  <si>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</si>
  <si>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</si>
  <si>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</si>
  <si>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</si>
  <si>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</si>
  <si>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</si>
  <si>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</si>
  <si>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</si>
  <si>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</si>
  <si>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</si>
  <si>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</si>
  <si>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</si>
  <si>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</si>
  <si>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</si>
  <si>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</si>
  <si>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</si>
  <si>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</si>
  <si>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</si>
  <si>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</si>
  <si>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</si>
  <si>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</si>
  <si>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</si>
  <si>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</si>
  <si>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</si>
  <si>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</si>
  <si>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</si>
  <si>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</si>
  <si>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</si>
  <si>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</si>
  <si>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</si>
  <si>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</si>
  <si>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</si>
  <si>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</si>
  <si>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</si>
  <si>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</si>
  <si>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</si>
  <si>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</si>
  <si>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</si>
  <si>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</si>
  <si>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</si>
  <si>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</si>
  <si>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</si>
  <si>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</si>
  <si>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</si>
  <si>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</si>
  <si>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</si>
  <si>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</si>
  <si>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</si>
  <si>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</si>
  <si>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</si>
  <si>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</si>
  <si>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</si>
  <si>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</si>
  <si>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</si>
  <si>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</si>
  <si>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</si>
  <si>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</si>
  <si>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</si>
  <si>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</si>
  <si>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</si>
  <si>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</si>
  <si>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</si>
  <si>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</si>
  <si>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</si>
  <si>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</si>
  <si>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</si>
  <si>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</si>
  <si>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</si>
  <si>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</si>
  <si>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</si>
  <si>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</si>
  <si>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</si>
  <si>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</si>
  <si>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</si>
  <si>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</si>
  <si>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</si>
  <si>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</si>
  <si>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</si>
  <si>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</si>
  <si>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</si>
  <si>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</si>
  <si>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</si>
  <si>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</si>
  <si>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</si>
  <si>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</si>
  <si>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</si>
  <si>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</si>
  <si>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</si>
  <si>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</si>
  <si>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</si>
  <si>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</si>
  <si>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</si>
  <si>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</si>
  <si>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</si>
  <si>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</si>
  <si>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</si>
  <si>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</si>
  <si>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</si>
  <si>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</si>
  <si>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</si>
  <si>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</si>
  <si>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</si>
  <si>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</si>
  <si>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</si>
  <si>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</si>
  <si>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</si>
  <si>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</si>
  <si>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</si>
  <si>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</si>
  <si>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</si>
  <si>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</si>
  <si>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</si>
  <si>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</si>
  <si>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</si>
  <si>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</si>
  <si>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</si>
  <si>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</si>
  <si>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</si>
  <si>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</si>
  <si>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</si>
  <si>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</si>
  <si>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</si>
  <si>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</si>
  <si>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</si>
  <si>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</si>
  <si>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</si>
  <si>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</si>
  <si>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</si>
  <si>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</si>
  <si>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</si>
  <si>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</si>
  <si>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</si>
  <si>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</si>
  <si>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</si>
  <si>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</si>
  <si>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</si>
  <si>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</si>
  <si>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</si>
  <si>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</si>
  <si>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</si>
  <si>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</si>
  <si>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</si>
  <si>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</si>
  <si>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</si>
  <si>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</si>
  <si>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</si>
  <si>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</si>
  <si>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</si>
  <si>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</si>
  <si>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</si>
  <si>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</si>
  <si>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</si>
  <si>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</si>
  <si>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</si>
  <si>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</si>
  <si>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</si>
  <si>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</si>
  <si>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</si>
  <si>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</si>
  <si>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</si>
  <si>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</si>
  <si>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</si>
  <si>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</si>
  <si>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</si>
  <si>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</si>
  <si>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</si>
  <si>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</si>
  <si>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</si>
  <si>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</si>
  <si>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</si>
  <si>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</si>
  <si>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</si>
  <si>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</si>
  <si>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</si>
  <si>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</si>
  <si>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</si>
  <si>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</si>
  <si>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</si>
  <si>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</si>
  <si>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</si>
  <si>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</si>
  <si>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</si>
  <si>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</si>
  <si>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</si>
  <si>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</si>
  <si>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</si>
  <si>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</si>
  <si>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</si>
  <si>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</si>
  <si>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</si>
  <si>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</si>
  <si>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</si>
  <si>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</si>
  <si>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</si>
  <si>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</si>
  <si>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</si>
  <si>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</si>
  <si>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</si>
  <si>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</si>
  <si>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</si>
  <si>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</si>
  <si>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</si>
  <si>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</si>
  <si>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</si>
  <si>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</si>
  <si>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</si>
  <si>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</si>
  <si>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</si>
  <si>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</si>
  <si>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</si>
  <si>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</si>
  <si>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</si>
  <si>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</si>
  <si>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</si>
  <si>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</si>
  <si>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</si>
  <si>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</si>
  <si>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</si>
  <si>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</si>
  <si>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</si>
  <si>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</si>
  <si>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</si>
  <si>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</si>
  <si>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</si>
  <si>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</si>
  <si>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</si>
  <si>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</si>
  <si>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</si>
  <si>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</si>
  <si>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</si>
  <si>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</si>
  <si>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</si>
  <si>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</si>
  <si>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</si>
  <si>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</si>
  <si>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</si>
  <si>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</si>
  <si>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</si>
  <si>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</si>
  <si>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</si>
  <si>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</si>
  <si>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</si>
  <si>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</si>
  <si>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</si>
  <si>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</si>
  <si>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</si>
  <si>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</si>
  <si>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</si>
  <si>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</si>
  <si>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</si>
  <si>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</si>
  <si>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</si>
  <si>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</si>
  <si>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</si>
  <si>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</si>
  <si>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</si>
  <si>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</si>
  <si>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</si>
  <si>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</si>
  <si>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</si>
  <si>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</si>
  <si>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</si>
  <si>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</si>
  <si>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</si>
  <si>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</si>
  <si>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</si>
  <si>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</si>
  <si>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</si>
  <si>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</si>
  <si>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</si>
  <si>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</si>
  <si>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</si>
  <si>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</si>
  <si>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</si>
  <si>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</si>
  <si>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</si>
  <si>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</si>
  <si>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</si>
  <si>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</si>
  <si>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</si>
  <si>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</si>
  <si>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</si>
  <si>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</si>
  <si>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</si>
  <si>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</si>
  <si>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</si>
  <si>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</si>
  <si>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</si>
  <si>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</si>
  <si>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</si>
  <si>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</si>
  <si>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</si>
  <si>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</si>
  <si>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</si>
  <si>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</si>
  <si>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</si>
  <si>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</si>
  <si>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</si>
  <si>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</si>
  <si>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</si>
  <si>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</si>
  <si>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</si>
  <si>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</si>
  <si>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</si>
  <si>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</si>
  <si>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</si>
  <si>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</si>
  <si>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</si>
  <si>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</si>
  <si>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</si>
  <si>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</si>
  <si>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</si>
  <si>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</si>
  <si>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</si>
  <si>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</si>
  <si>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</si>
  <si>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</si>
  <si>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</si>
  <si>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</si>
  <si>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</si>
  <si>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</si>
  <si>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</si>
  <si>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</si>
  <si>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</si>
  <si>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</si>
  <si>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</si>
  <si>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</si>
  <si>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</si>
  <si>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</si>
  <si>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</si>
  <si>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</si>
  <si>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</si>
  <si>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</si>
  <si>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</si>
  <si>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</si>
  <si>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</si>
  <si>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</si>
  <si>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</si>
  <si>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</si>
  <si>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</si>
  <si>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</si>
  <si>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</si>
  <si>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</si>
  <si>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</si>
  <si>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</si>
  <si>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</si>
  <si>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</si>
  <si>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</si>
  <si>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</si>
  <si>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</si>
  <si>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</si>
  <si>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</si>
  <si>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</si>
  <si>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</si>
  <si>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</si>
  <si>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</si>
  <si>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</si>
  <si>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</si>
  <si>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</si>
  <si>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</si>
  <si>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</si>
  <si>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</si>
  <si>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</si>
  <si>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</si>
  <si>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</si>
  <si>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</si>
  <si>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</si>
  <si>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</si>
  <si>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</si>
  <si>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</si>
  <si>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</si>
  <si>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</si>
  <si>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</si>
  <si>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</si>
  <si>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</si>
  <si>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</si>
  <si>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</si>
  <si>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</si>
  <si>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</si>
  <si>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</si>
  <si>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</si>
  <si>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</si>
  <si>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</si>
  <si>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</si>
  <si>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</si>
  <si>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</si>
  <si>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</si>
  <si>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</si>
  <si>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</si>
  <si>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</si>
  <si>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</si>
  <si>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</si>
  <si>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</si>
  <si>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</si>
  <si>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</si>
  <si>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</si>
  <si>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</si>
  <si>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</si>
  <si>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</si>
  <si>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</si>
  <si>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</si>
  <si>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</si>
  <si>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</si>
  <si>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</si>
  <si>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</si>
  <si>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</si>
  <si>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</si>
  <si>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</si>
  <si>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</si>
  <si>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</si>
  <si>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</si>
  <si>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</si>
  <si>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</si>
  <si>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</si>
  <si>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</si>
  <si>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</si>
  <si>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</si>
  <si>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</si>
  <si>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</si>
  <si>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</si>
  <si>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</si>
  <si>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</si>
  <si>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</si>
  <si>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</si>
  <si>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</si>
  <si>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</si>
  <si>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</si>
  <si>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</si>
  <si>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</si>
  <si>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</si>
  <si>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</si>
  <si>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</si>
  <si>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</si>
  <si>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</si>
  <si>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</si>
  <si>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</si>
  <si>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</si>
  <si>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</si>
  <si>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</si>
  <si>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</si>
  <si>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</si>
  <si>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</si>
  <si>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</si>
  <si>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</si>
  <si>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</si>
  <si>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</si>
  <si>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</si>
  <si>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</si>
  <si>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</si>
  <si>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</si>
  <si>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</si>
  <si>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</si>
  <si>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</si>
  <si>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</si>
  <si>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</si>
  <si>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</si>
  <si>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</si>
  <si>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</si>
  <si>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</si>
  <si>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</si>
  <si>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</si>
  <si>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</si>
  <si>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</si>
  <si>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</si>
  <si>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</si>
  <si>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</si>
  <si>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</si>
  <si>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</si>
  <si>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</si>
  <si>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</si>
  <si>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</si>
  <si>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</si>
  <si>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</si>
  <si>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</si>
  <si>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</si>
  <si>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</si>
  <si>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</si>
  <si>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</si>
  <si>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</si>
  <si>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</si>
  <si>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</si>
  <si>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</si>
  <si>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</si>
  <si>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</si>
  <si>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</si>
  <si>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</si>
  <si>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</si>
  <si>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</si>
  <si>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</si>
  <si>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</si>
  <si>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</si>
  <si>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</si>
  <si>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</si>
  <si>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</si>
  <si>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</si>
  <si>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</si>
  <si>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</si>
  <si>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</si>
  <si>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</si>
  <si>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</si>
  <si>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</si>
  <si>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</si>
  <si>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</si>
  <si>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</si>
  <si>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</si>
  <si>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</si>
  <si>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</si>
  <si>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</si>
  <si>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</si>
  <si>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</si>
  <si>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</si>
  <si>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</si>
  <si>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</si>
  <si>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</si>
  <si>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</si>
  <si>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</si>
  <si>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</si>
  <si>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</si>
  <si>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</si>
  <si>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</si>
  <si>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</si>
  <si>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</si>
  <si>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</si>
  <si>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</si>
  <si>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</si>
  <si>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</si>
  <si>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</si>
  <si>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</si>
  <si>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</si>
  <si>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</si>
  <si>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</si>
  <si>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</si>
  <si>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</si>
  <si>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</si>
  <si>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</si>
  <si>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</si>
  <si>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</si>
  <si>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</si>
  <si>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</si>
  <si>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</si>
  <si>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</si>
  <si>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</si>
  <si>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</si>
  <si>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</si>
  <si>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</si>
  <si>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</si>
  <si>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</si>
  <si>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</si>
  <si>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</si>
  <si>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</si>
  <si>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</si>
  <si>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</si>
  <si>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</si>
  <si>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</si>
  <si>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</si>
  <si>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</si>
  <si>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</si>
  <si>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</si>
  <si>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</si>
  <si>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</si>
  <si>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</si>
  <si>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</si>
  <si>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</si>
  <si>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</si>
  <si>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</si>
  <si>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</si>
  <si>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</si>
  <si>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</si>
  <si>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</si>
  <si>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</si>
  <si>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</si>
  <si>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</si>
  <si>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</si>
  <si>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</si>
  <si>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</si>
  <si>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</si>
  <si>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</si>
  <si>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</si>
  <si>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</si>
  <si>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</si>
  <si>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</si>
  <si>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</si>
  <si>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</si>
  <si>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</si>
  <si>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</si>
  <si>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</si>
  <si>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</si>
  <si>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</si>
  <si>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</si>
  <si>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</si>
  <si>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</si>
  <si>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</si>
  <si>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</si>
  <si>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</si>
  <si>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</si>
  <si>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</si>
  <si>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</si>
  <si>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</si>
  <si>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</si>
  <si>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</si>
  <si>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</si>
  <si>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</si>
  <si>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</si>
  <si>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</si>
  <si>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</si>
  <si>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</si>
  <si>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</si>
  <si>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</si>
  <si>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</si>
  <si>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</si>
  <si>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</si>
  <si>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</si>
  <si>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</si>
  <si>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</si>
  <si>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</si>
  <si>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</si>
  <si>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</si>
  <si>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</si>
  <si>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</si>
  <si>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</si>
  <si>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</si>
  <si>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</si>
  <si>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</si>
  <si>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</si>
  <si>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</si>
  <si>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</si>
  <si>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</si>
  <si>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</si>
  <si>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</si>
  <si>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</si>
  <si>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</si>
  <si>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</si>
  <si>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</si>
  <si>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</si>
  <si>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</si>
  <si>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</si>
  <si>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</si>
  <si>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</si>
  <si>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</si>
  <si>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</si>
  <si>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</si>
  <si>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</si>
  <si>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</si>
  <si>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</si>
  <si>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</si>
  <si>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</si>
  <si>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</si>
  <si>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</si>
  <si>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</si>
  <si>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</si>
  <si>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</si>
  <si>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</si>
  <si>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</si>
  <si>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</si>
  <si>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</si>
  <si>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</si>
  <si>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</si>
  <si>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</si>
  <si>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</si>
  <si>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</si>
  <si>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</si>
  <si>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</si>
  <si>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</si>
  <si>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</si>
  <si>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</si>
  <si>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</si>
  <si>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</si>
  <si>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</si>
  <si>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</si>
  <si>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</si>
  <si>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</si>
  <si>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</si>
  <si>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</si>
  <si>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</si>
  <si>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</si>
  <si>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</si>
  <si>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</si>
  <si>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</si>
  <si>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</si>
  <si>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</si>
  <si>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</si>
  <si>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</si>
  <si>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</si>
  <si>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</si>
  <si>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</si>
  <si>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</si>
  <si>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</si>
  <si>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</si>
  <si>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</si>
  <si>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</si>
  <si>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</si>
  <si>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</si>
  <si>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</si>
  <si>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</si>
  <si>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</si>
  <si>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</si>
  <si>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</si>
  <si>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</si>
  <si>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</si>
  <si>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</si>
  <si>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</si>
  <si>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</si>
  <si>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</si>
  <si>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</si>
  <si>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</si>
  <si>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</si>
  <si>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</si>
  <si>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</si>
  <si>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</si>
  <si>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</si>
  <si>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</si>
  <si>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</si>
  <si>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</si>
  <si>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</si>
  <si>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</si>
  <si>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</si>
  <si>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</si>
  <si>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</si>
  <si>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</si>
  <si>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</si>
  <si>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</si>
  <si>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</si>
  <si>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</si>
  <si>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</si>
  <si>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</si>
  <si>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</si>
  <si>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</si>
  <si>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</si>
  <si>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</si>
  <si>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</si>
  <si>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</si>
  <si>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</si>
  <si>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</si>
  <si>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</si>
  <si>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</si>
  <si>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</si>
  <si>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</si>
  <si>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</si>
  <si>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</si>
  <si>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</si>
  <si>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</si>
  <si>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</si>
  <si>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</si>
  <si>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</si>
  <si>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</si>
  <si>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</si>
  <si>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</si>
  <si>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</si>
  <si>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</si>
  <si>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</si>
  <si>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</si>
  <si>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</si>
  <si>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</si>
  <si>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</si>
  <si>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</si>
  <si>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</si>
  <si>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</si>
  <si>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</si>
  <si>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</si>
  <si>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</si>
  <si>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</si>
  <si>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</si>
  <si>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</si>
  <si>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</si>
  <si>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</si>
  <si>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</si>
  <si>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</si>
  <si>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</si>
  <si>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</si>
  <si>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</si>
  <si>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</si>
  <si>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</si>
  <si>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</si>
  <si>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</si>
  <si>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</si>
  <si>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</si>
  <si>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</si>
  <si>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</si>
  <si>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</si>
  <si>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</si>
  <si>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</si>
  <si>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</si>
  <si>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</si>
  <si>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</si>
  <si>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</si>
  <si>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</si>
  <si>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</si>
  <si>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</si>
  <si>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</si>
  <si>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</si>
  <si>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</si>
  <si>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</si>
  <si>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</si>
  <si>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</si>
  <si>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</si>
  <si>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</si>
  <si>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</si>
  <si>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</si>
  <si>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</si>
  <si>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</si>
  <si>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</si>
  <si>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</si>
  <si>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</si>
  <si>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</si>
  <si>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</si>
  <si>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</si>
  <si>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</si>
  <si>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</si>
  <si>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</si>
  <si>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</si>
  <si>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</si>
  <si>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</si>
  <si>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</si>
  <si>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</si>
  <si>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</si>
  <si>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</si>
  <si>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</si>
  <si>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</si>
  <si>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</si>
  <si>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</si>
  <si>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</si>
  <si>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</si>
  <si>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</si>
  <si>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</si>
  <si>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</si>
  <si>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</si>
  <si>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</si>
  <si>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</si>
  <si>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</si>
  <si>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</si>
  <si>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</si>
  <si>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</si>
  <si>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</si>
  <si>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</si>
  <si>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</si>
  <si>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</si>
  <si>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</si>
  <si>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</si>
  <si>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</si>
  <si>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</si>
  <si>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</si>
  <si>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</si>
  <si>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</si>
  <si>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</si>
  <si>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</si>
  <si>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</si>
  <si>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</si>
  <si>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</si>
  <si>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</si>
  <si>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</si>
  <si>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</si>
  <si>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</si>
  <si>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</si>
  <si>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</si>
  <si>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</si>
  <si>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</si>
  <si>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</si>
  <si>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</si>
  <si>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</si>
  <si>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</si>
  <si>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</si>
  <si>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</si>
  <si>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</si>
  <si>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</si>
  <si>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</si>
  <si>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</si>
  <si>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</si>
  <si>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</si>
  <si>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</si>
  <si>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</si>
  <si>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</si>
  <si>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</si>
  <si>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</si>
  <si>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</si>
  <si>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</si>
  <si>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</si>
  <si>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</si>
  <si>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</si>
  <si>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</si>
  <si>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</si>
  <si>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</si>
  <si>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</si>
  <si>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</si>
  <si>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</si>
  <si>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</si>
  <si>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</si>
  <si>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</si>
  <si>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</si>
  <si>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</si>
  <si>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</si>
  <si>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</si>
  <si>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</si>
  <si>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</si>
  <si>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</si>
  <si>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</si>
  <si>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</si>
  <si>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</si>
  <si>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</si>
  <si>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</si>
  <si>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</si>
  <si>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</si>
  <si>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</si>
  <si>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</si>
  <si>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</si>
  <si>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</si>
  <si>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</si>
  <si>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</si>
  <si>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</si>
  <si>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</si>
  <si>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</si>
  <si>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</si>
  <si>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</si>
  <si>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</si>
  <si>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</si>
  <si>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</si>
  <si>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</si>
  <si>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</si>
  <si>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</si>
  <si>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</si>
  <si>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</si>
  <si>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</si>
  <si>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</si>
  <si>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</si>
  <si>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</si>
  <si>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</si>
  <si>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</si>
  <si>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</si>
  <si>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</si>
  <si>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</si>
  <si>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</si>
  <si>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</si>
  <si>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</si>
  <si>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</si>
  <si>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</si>
  <si>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</si>
  <si>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</si>
  <si>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</si>
  <si>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</si>
  <si>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</si>
  <si>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</si>
  <si>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</si>
  <si>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</si>
  <si>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</si>
  <si>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</si>
  <si>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</si>
  <si>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</si>
  <si>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</si>
  <si>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</si>
  <si>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</si>
  <si>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</si>
  <si>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</si>
  <si>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</si>
  <si>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</si>
  <si>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</si>
  <si>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</si>
  <si>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</si>
  <si>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</si>
  <si>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</si>
  <si>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</si>
  <si>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</si>
  <si>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</si>
  <si>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</si>
  <si>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</si>
  <si>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</si>
  <si>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</si>
  <si>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</si>
  <si>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</si>
  <si>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</si>
  <si>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</si>
  <si>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</si>
  <si>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</si>
  <si>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</si>
  <si>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</si>
  <si>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</si>
  <si>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</si>
  <si>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</si>
  <si>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</si>
  <si>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</si>
  <si>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</si>
  <si>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</si>
  <si>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</si>
  <si>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</si>
  <si>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</si>
  <si>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</si>
  <si>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</si>
  <si>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</si>
  <si>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</si>
  <si>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</si>
  <si>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</si>
  <si>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</si>
  <si>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</si>
  <si>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</si>
  <si>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</si>
  <si>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</si>
  <si>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</si>
  <si>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</si>
  <si>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</si>
  <si>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</si>
  <si>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</si>
  <si>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</si>
  <si>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</si>
  <si>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</si>
  <si>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</si>
  <si>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</si>
  <si>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</si>
  <si>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</si>
  <si>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</si>
  <si>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</si>
  <si>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</si>
  <si>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</si>
  <si>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</si>
  <si>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</si>
  <si>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</si>
  <si>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</si>
  <si>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</si>
  <si>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</si>
  <si>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</si>
  <si>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</si>
  <si>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</si>
  <si>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</si>
  <si>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</si>
  <si>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</si>
  <si>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</si>
  <si>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</si>
  <si>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</si>
  <si>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</si>
  <si>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</si>
  <si>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</si>
  <si>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</si>
  <si>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</si>
  <si>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</si>
  <si>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</si>
  <si>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</si>
  <si>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</si>
  <si>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</si>
  <si>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</si>
  <si>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</si>
  <si>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</si>
  <si>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</si>
  <si>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</si>
  <si>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</si>
  <si>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</si>
  <si>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</si>
  <si>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</si>
  <si>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</si>
  <si>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</si>
  <si>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</si>
  <si>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</si>
  <si>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</si>
  <si>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</si>
  <si>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</si>
  <si>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</si>
  <si>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</si>
  <si>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</si>
  <si>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</si>
  <si>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</si>
  <si>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</si>
  <si>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</si>
  <si>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</si>
  <si>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</si>
  <si>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</si>
  <si>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</si>
  <si>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</si>
  <si>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</si>
  <si>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</si>
  <si>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</si>
  <si>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</si>
  <si>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</si>
  <si>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</si>
  <si>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</si>
  <si>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</si>
  <si>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</si>
  <si>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</si>
  <si>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</si>
  <si>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</si>
  <si>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</si>
  <si>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</si>
  <si>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</si>
  <si>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</si>
  <si>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</si>
  <si>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</si>
  <si>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</si>
  <si>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</si>
  <si>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</si>
  <si>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</si>
  <si>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</si>
  <si>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</si>
  <si>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</si>
  <si>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</si>
  <si>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</si>
  <si>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</si>
  <si>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</si>
  <si>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</si>
  <si>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</si>
  <si>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</si>
  <si>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</si>
  <si>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</si>
  <si>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</si>
  <si>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</si>
  <si>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</si>
  <si>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</si>
  <si>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</si>
  <si>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</si>
  <si>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</si>
  <si>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</si>
  <si>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</si>
  <si>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</si>
  <si>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</si>
  <si>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</si>
  <si>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</si>
  <si>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</si>
  <si>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</si>
  <si>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</si>
  <si>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</si>
  <si>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</si>
  <si>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</si>
  <si>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</si>
  <si>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</si>
  <si>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</si>
  <si>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</si>
  <si>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</si>
  <si>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</si>
  <si>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</si>
  <si>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</si>
  <si>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</si>
  <si>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</si>
  <si>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</si>
  <si>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</si>
  <si>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</si>
  <si>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</si>
  <si>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</si>
  <si>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</si>
  <si>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</si>
  <si>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</si>
  <si>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</si>
  <si>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</si>
  <si>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</si>
  <si>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</si>
  <si>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</si>
  <si>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</si>
  <si>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</si>
  <si>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</si>
  <si>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</si>
  <si>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</si>
  <si>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</si>
  <si>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</si>
  <si>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</si>
  <si>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</si>
  <si>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</si>
  <si>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</si>
  <si>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</si>
  <si>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</si>
  <si>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</si>
  <si>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</si>
  <si>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</si>
  <si>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</si>
  <si>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</si>
  <si>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</si>
  <si>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</si>
  <si>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</si>
  <si>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</si>
  <si>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</si>
  <si>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</si>
  <si>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</si>
  <si>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</si>
  <si>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</si>
  <si>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</si>
  <si>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</si>
  <si>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</si>
  <si>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</si>
  <si>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</si>
  <si>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</si>
  <si>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</si>
  <si>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</si>
  <si>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</si>
  <si>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</si>
  <si>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</si>
  <si>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</si>
  <si>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</si>
  <si>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</si>
  <si>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</si>
  <si>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</si>
  <si>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</si>
  <si>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</si>
  <si>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</si>
  <si>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</si>
  <si>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</si>
  <si>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</si>
  <si>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</si>
  <si>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</si>
  <si>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</si>
  <si>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</si>
  <si>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</si>
  <si>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</si>
  <si>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</si>
  <si>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</si>
  <si>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</si>
  <si>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</si>
  <si>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</si>
  <si>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</si>
  <si>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</si>
  <si>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</si>
  <si>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</si>
  <si>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</si>
  <si>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</si>
  <si>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</si>
  <si>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</si>
  <si>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</si>
  <si>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</si>
  <si>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</si>
  <si>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</si>
  <si>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</si>
  <si>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</si>
  <si>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</si>
  <si>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</si>
  <si>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</si>
  <si>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</si>
  <si>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</si>
  <si>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</si>
  <si>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</si>
  <si>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</si>
  <si>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</si>
  <si>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</si>
  <si>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</si>
  <si>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</si>
  <si>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</si>
  <si>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</si>
  <si>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</si>
  <si>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</si>
  <si>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</si>
  <si>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</si>
  <si>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</si>
  <si>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</si>
  <si>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</si>
  <si>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</si>
  <si>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</si>
  <si>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</si>
  <si>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</si>
  <si>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</si>
  <si>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</si>
  <si>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</si>
  <si>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</si>
  <si>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</si>
  <si>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</si>
  <si>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</si>
  <si>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</si>
  <si>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</si>
  <si>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</si>
  <si>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</si>
  <si>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</si>
  <si>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</si>
  <si>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</si>
  <si>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</si>
  <si>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</si>
  <si>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</si>
  <si>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</si>
  <si>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</si>
  <si>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</si>
  <si>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</si>
  <si>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</si>
  <si>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</si>
  <si>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</si>
  <si>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</si>
  <si>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</si>
  <si>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</si>
  <si>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</si>
  <si>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</si>
  <si>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</si>
  <si>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</si>
  <si>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</si>
  <si>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</si>
  <si>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</si>
  <si>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</si>
  <si>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</si>
  <si>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</si>
  <si>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</si>
  <si>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</si>
  <si>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</si>
  <si>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</si>
  <si>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</si>
  <si>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</si>
  <si>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</si>
  <si>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</si>
  <si>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</si>
  <si>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</si>
  <si>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</si>
  <si>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</si>
  <si>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</si>
  <si>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</si>
  <si>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</si>
  <si>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</si>
  <si>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</si>
  <si>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</si>
  <si>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</si>
  <si>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</si>
  <si>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</si>
  <si>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</si>
  <si>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</si>
  <si>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</si>
  <si>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</si>
  <si>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</si>
  <si>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</si>
  <si>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</si>
  <si>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</si>
  <si>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</si>
  <si>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</si>
  <si>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</si>
  <si>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</si>
  <si>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</si>
  <si>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</si>
  <si>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</si>
  <si>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</si>
  <si>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</si>
  <si>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</si>
  <si>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</si>
  <si>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</si>
  <si>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</si>
  <si>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</si>
  <si>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</si>
  <si>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</si>
  <si>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</si>
  <si>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</si>
  <si>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</si>
  <si>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</si>
  <si>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</si>
  <si>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</si>
  <si>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</si>
  <si>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</si>
  <si>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</si>
  <si>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</si>
  <si>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</si>
  <si>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</si>
  <si>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</si>
  <si>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</si>
  <si>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</si>
  <si>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</si>
  <si>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</si>
  <si>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</si>
  <si>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</si>
  <si>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</si>
  <si>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</si>
  <si>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</si>
  <si>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</si>
  <si>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</si>
  <si>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</si>
  <si>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</si>
  <si>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</si>
  <si>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</si>
  <si>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</si>
  <si>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</si>
  <si>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</si>
  <si>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</si>
  <si>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</si>
  <si>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</si>
  <si>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</si>
  <si>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</si>
  <si>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</si>
  <si>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</si>
  <si>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</si>
  <si>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</si>
  <si>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</si>
  <si>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</si>
  <si>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</si>
  <si>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</si>
  <si>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</si>
  <si>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</si>
  <si>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</si>
  <si>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</si>
  <si>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</si>
  <si>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</si>
  <si>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</si>
  <si>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</si>
  <si>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</si>
  <si>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</si>
  <si>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</si>
  <si>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</si>
  <si>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</si>
  <si>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</si>
  <si>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</si>
  <si>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</si>
  <si>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</si>
  <si>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</si>
  <si>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</si>
  <si>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</si>
  <si>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</si>
  <si>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</si>
  <si>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</si>
  <si>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</si>
  <si>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</si>
  <si>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</si>
  <si>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</si>
  <si>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</si>
  <si>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</si>
  <si>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</si>
  <si>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</si>
  <si>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</si>
  <si>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</si>
  <si>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</si>
  <si>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</si>
  <si>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</si>
  <si>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</si>
  <si>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</si>
  <si>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</si>
  <si>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</si>
  <si>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</si>
  <si>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</si>
  <si>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</si>
  <si>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</si>
  <si>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</si>
  <si>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</si>
  <si>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</si>
  <si>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</si>
  <si>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</si>
  <si>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</si>
  <si>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</si>
  <si>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</si>
  <si>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</si>
  <si>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</si>
  <si>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</si>
  <si>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</si>
  <si>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</si>
  <si>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</si>
  <si>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</si>
  <si>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</si>
  <si>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</si>
  <si>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</si>
  <si>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</si>
  <si>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</si>
  <si>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</si>
  <si>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</si>
  <si>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</si>
  <si>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</si>
  <si>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</si>
  <si>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</si>
  <si>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</si>
  <si>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</si>
  <si>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</si>
  <si>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</si>
  <si>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</si>
  <si>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</si>
  <si>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</si>
  <si>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</si>
  <si>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</si>
  <si>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</si>
  <si>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</si>
  <si>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</si>
  <si>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</si>
  <si>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</si>
  <si>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</si>
  <si>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</si>
  <si>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</si>
  <si>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</si>
  <si>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</si>
  <si>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</si>
  <si>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</si>
  <si>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</si>
  <si>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</si>
  <si>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</si>
  <si>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</si>
  <si>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</si>
  <si>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</si>
  <si>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</si>
  <si>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</si>
  <si>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</si>
  <si>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</si>
  <si>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</si>
  <si>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</si>
  <si>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</si>
  <si>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</si>
  <si>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</si>
  <si>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</si>
  <si>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</si>
  <si>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</si>
  <si>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</si>
  <si>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</si>
  <si>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</si>
  <si>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</si>
  <si>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</si>
  <si>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</si>
  <si>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</si>
  <si>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</si>
  <si>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</si>
  <si>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</si>
  <si>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</si>
  <si>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</si>
  <si>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</si>
  <si>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</si>
  <si>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</si>
  <si>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</si>
  <si>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</si>
  <si>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</si>
  <si>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</si>
  <si>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</si>
  <si>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</si>
  <si>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</si>
  <si>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</si>
  <si>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</si>
  <si>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</si>
  <si>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</si>
  <si>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</si>
  <si>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</si>
  <si>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</si>
  <si>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</si>
  <si>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</si>
  <si>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</si>
  <si>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</si>
  <si>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</si>
  <si>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</si>
  <si>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</si>
  <si>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</si>
  <si>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</si>
  <si>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</si>
  <si>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</si>
  <si>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</si>
  <si>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</si>
  <si>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</si>
  <si>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</si>
  <si>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</si>
  <si>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</si>
  <si>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</si>
  <si>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</si>
  <si>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</si>
  <si>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</si>
  <si>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</si>
  <si>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</si>
  <si>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</si>
  <si>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</si>
  <si>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</si>
  <si>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</si>
  <si>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</si>
  <si>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</si>
  <si>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</si>
  <si>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</si>
  <si>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</si>
  <si>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</si>
  <si>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</si>
  <si>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</si>
  <si>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</si>
  <si>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</si>
  <si>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</si>
  <si>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</si>
  <si>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</si>
  <si>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</si>
  <si>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</si>
  <si>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</si>
  <si>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</si>
  <si>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</si>
  <si>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</si>
  <si>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</si>
  <si>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</si>
  <si>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</si>
  <si>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</si>
  <si>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</si>
  <si>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</si>
  <si>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</si>
  <si>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</si>
  <si>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</si>
  <si>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</si>
  <si>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</si>
  <si>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</si>
  <si>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</si>
  <si>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</si>
  <si>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</si>
  <si>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</si>
  <si>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</si>
  <si>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</si>
  <si>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</si>
  <si>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</si>
  <si>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</si>
  <si>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</si>
  <si>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</si>
  <si>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</si>
  <si>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</si>
  <si>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</si>
  <si>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</si>
  <si>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</si>
  <si>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</si>
  <si>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</si>
  <si>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</si>
  <si>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</si>
  <si>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</si>
  <si>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</si>
  <si>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</si>
  <si>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</si>
  <si>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</si>
  <si>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</si>
  <si>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</si>
  <si>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</si>
  <si>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</si>
  <si>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</si>
  <si>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</si>
  <si>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</si>
  <si>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</si>
  <si>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</si>
  <si>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</si>
  <si>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</si>
  <si>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</si>
  <si>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</si>
  <si>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</si>
  <si>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</si>
  <si>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</si>
  <si>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</si>
  <si>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</si>
  <si>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</si>
  <si>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</si>
  <si>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</si>
  <si>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</si>
  <si>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</si>
  <si>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</si>
  <si>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</si>
  <si>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</si>
  <si>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</si>
  <si>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</si>
  <si>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</si>
  <si>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</si>
  <si>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</si>
  <si>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</si>
  <si>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</si>
  <si>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</si>
  <si>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</si>
  <si>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</si>
  <si>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</si>
  <si>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</si>
  <si>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</si>
  <si>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</si>
  <si>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</si>
  <si>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</si>
  <si>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</si>
  <si>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</si>
  <si>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</si>
  <si>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</si>
  <si>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</si>
  <si>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</si>
  <si>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</si>
  <si>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</si>
  <si>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</si>
  <si>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</si>
  <si>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</si>
  <si>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</si>
  <si>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</si>
  <si>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</si>
  <si>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</si>
  <si>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</si>
  <si>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</si>
  <si>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</si>
  <si>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</si>
  <si>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</si>
  <si>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</si>
  <si>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</si>
  <si>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</si>
  <si>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</si>
  <si>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</si>
  <si>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</si>
  <si>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</si>
  <si>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</si>
  <si>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</si>
  <si>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</si>
  <si>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</si>
  <si>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</si>
  <si>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</si>
  <si>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</si>
  <si>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</si>
  <si>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</si>
  <si>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</si>
  <si>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</si>
  <si>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</si>
  <si>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</si>
  <si>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</si>
  <si>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</si>
  <si>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</si>
  <si>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</si>
  <si>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</si>
  <si>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</si>
  <si>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</si>
  <si>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</si>
  <si>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</si>
  <si>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</si>
  <si>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</si>
  <si>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</si>
  <si>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</si>
  <si>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</si>
  <si>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</si>
  <si>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</si>
  <si>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</si>
  <si>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</si>
  <si>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</si>
  <si>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</si>
  <si>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</si>
  <si>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</si>
  <si>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</si>
  <si>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</si>
  <si>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</si>
  <si>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</si>
  <si>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</si>
  <si>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</si>
  <si>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</si>
  <si>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</si>
  <si>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</si>
  <si>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</si>
  <si>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</si>
  <si>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</si>
  <si>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</si>
  <si>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</si>
  <si>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</si>
  <si>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</si>
  <si>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</si>
  <si>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</si>
  <si>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</si>
  <si>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</si>
  <si>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</si>
  <si>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</si>
  <si>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</si>
  <si>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</si>
  <si>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</si>
  <si>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</si>
  <si>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</si>
  <si>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</si>
  <si>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</si>
  <si>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</si>
  <si>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</si>
  <si>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</si>
  <si>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</si>
  <si>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</si>
  <si>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</si>
  <si>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</si>
  <si>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</si>
  <si>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</si>
  <si>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</si>
  <si>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</si>
  <si>
    <t>Phạm Thanh Toàn</t>
  </si>
  <si>
    <t>Trần Mai Phú Cường</t>
  </si>
  <si>
    <t>Phạm Tiến Sỹ</t>
  </si>
  <si>
    <t>Đinh Hùng Dương</t>
  </si>
  <si>
    <t>Trần Văn Tân</t>
  </si>
  <si>
    <t>Trần Trọng Tấn</t>
  </si>
  <si>
    <t>Lê Thị Mỷ</t>
  </si>
  <si>
    <t>Trần Văn Mai</t>
  </si>
  <si>
    <t>Trần Văn Min</t>
  </si>
  <si>
    <t>Lưu Minh Phúc</t>
  </si>
  <si>
    <t>Nguyễn Phi Trường</t>
  </si>
  <si>
    <t>Bùi Văn Quyền</t>
  </si>
  <si>
    <t>Nguyễn Chí Hiếu</t>
  </si>
  <si>
    <t>Huỳnh Thanh Tài</t>
  </si>
  <si>
    <t>Phạm Quốc Trung</t>
  </si>
  <si>
    <t>Nguyễn Hoàng Bảo</t>
  </si>
  <si>
    <t>Lưu Vĩnh Tin</t>
  </si>
  <si>
    <t>Võ Văn Toàn</t>
  </si>
  <si>
    <t>Nguyễn Văn Sơn</t>
  </si>
  <si>
    <t>Lương Xuân Diệu</t>
  </si>
  <si>
    <t>Nguyễn Anh Tuấn</t>
  </si>
  <si>
    <t>Nguyễn Hoài Phong</t>
  </si>
  <si>
    <t>Võ Phước Thế</t>
  </si>
  <si>
    <t>Nguyễn Văn Phú</t>
  </si>
  <si>
    <t>Nguyễn Quốc Tuấn</t>
  </si>
  <si>
    <t>Phạm Hải Minh</t>
  </si>
  <si>
    <t>Lê Trung Tín</t>
  </si>
  <si>
    <t>Bùi Phạm Khang</t>
  </si>
  <si>
    <t>Lê Thanh Tín</t>
  </si>
  <si>
    <t>Lê Hoàng Phát</t>
  </si>
  <si>
    <t>Nguyễn Quốc Huy</t>
  </si>
  <si>
    <t>Đinh Thị Phương Thủy</t>
  </si>
  <si>
    <t>Lê Huỳnh Tuấn An</t>
  </si>
  <si>
    <t>Trương Thanh Nhã</t>
  </si>
  <si>
    <t>Nguyễn Hoàng Trang</t>
  </si>
  <si>
    <t>Học phí Tiếng Hoa - SV khóa 18</t>
  </si>
  <si>
    <t>Huỳnh Lâm Ty</t>
  </si>
  <si>
    <t>Võ Hoàng Phúc</t>
  </si>
  <si>
    <t>Nguyễn Ngọc Ngà</t>
  </si>
  <si>
    <t>Mai Thị Ngọc Huệ</t>
  </si>
  <si>
    <t>Nguyễn Đức Bảo</t>
  </si>
  <si>
    <t>Dư Lâm Luật</t>
  </si>
  <si>
    <t>Cao Minh Trí</t>
  </si>
  <si>
    <t>Nguyễn Hữu Phúc</t>
  </si>
  <si>
    <t>Huỳnh Hải Đăng</t>
  </si>
  <si>
    <t>Nguyễn Thanh Toàn</t>
  </si>
  <si>
    <t>Trần Thị Thu Thủy</t>
  </si>
  <si>
    <t>Trần Thị Thu Thảo</t>
  </si>
  <si>
    <t>Trần Thị Thu Sương</t>
  </si>
  <si>
    <t>Võ Xuân Việt</t>
  </si>
  <si>
    <t>Phan Minh Tân</t>
  </si>
  <si>
    <t>Nguyễn Huỳnh Thanh Tùng</t>
  </si>
  <si>
    <t>Nguyễn Võ Phú</t>
  </si>
  <si>
    <t>Nguyễn Tuấn Thảnh Đạt</t>
  </si>
  <si>
    <t>Phan Thị Thu Huyền</t>
  </si>
  <si>
    <t>Nguyễn Đức Dương</t>
  </si>
  <si>
    <t>Đỗ Trọng Nghĩa</t>
  </si>
  <si>
    <t>Phùng Ngọc Hy</t>
  </si>
  <si>
    <t>Bùi Minh Phụng</t>
  </si>
  <si>
    <t>Nguyễn Trọng Khá</t>
  </si>
  <si>
    <t>Huỳnh Văn Đặng</t>
  </si>
  <si>
    <t>Đặng Khánh Vy</t>
  </si>
  <si>
    <t>Nguyễn Thành Luân</t>
  </si>
  <si>
    <t>Phạm Xuân Hoàng</t>
  </si>
  <si>
    <t>Trần Lê Thanh Hùng</t>
  </si>
  <si>
    <t>Nguyễn Thị Theo</t>
  </si>
  <si>
    <t>Hồ Duy Khương</t>
  </si>
  <si>
    <t>Hoàng Văn Phong Nhã</t>
  </si>
  <si>
    <t>Nguyễn Tiến Đạt</t>
  </si>
  <si>
    <t>Phan Ngọc Toàn</t>
  </si>
  <si>
    <t>Bùi Đức Trí Trung</t>
  </si>
  <si>
    <t>Trần Huy Phương</t>
  </si>
  <si>
    <t>Nguyễn Than Quan</t>
  </si>
  <si>
    <t>Phan Thanh Duy</t>
  </si>
  <si>
    <t>Trần Lê Dũng</t>
  </si>
  <si>
    <t>Vũ Thị Thanh Nga</t>
  </si>
  <si>
    <t>Đỗ Thành Nhân</t>
  </si>
  <si>
    <t>Nguyễn Tấn Dược</t>
  </si>
  <si>
    <t>Lê Mạnh Tuấn</t>
  </si>
  <si>
    <t>Nguyễn Lê Nhật Nam</t>
  </si>
  <si>
    <t>Lê Trung Hiếu</t>
  </si>
  <si>
    <t>Phạm Thành Quốc Vương</t>
  </si>
  <si>
    <t>Lê Văn Quý</t>
  </si>
  <si>
    <t>Lương Thanh Tùng</t>
  </si>
  <si>
    <t>Lương Văn Lâm</t>
  </si>
  <si>
    <t>Nguyễn Văn Xuân</t>
  </si>
  <si>
    <t>Phạm Ngọc Thạch</t>
  </si>
  <si>
    <t>Lương Thiện Thảo</t>
  </si>
  <si>
    <t>Huỳnh Văn Lâm</t>
  </si>
  <si>
    <t>AB/18E0001412</t>
  </si>
  <si>
    <t>AB/18E0001413</t>
  </si>
  <si>
    <t>AB/18E0001414</t>
  </si>
  <si>
    <t>AB/18E0001415</t>
  </si>
  <si>
    <t>AB/18E0001416</t>
  </si>
  <si>
    <t>AB/18E0001417</t>
  </si>
  <si>
    <t>AB/18E0001418</t>
  </si>
  <si>
    <t>AB/18E0001419</t>
  </si>
  <si>
    <t>AB/18E0001420</t>
  </si>
  <si>
    <t>AB/18E0001421</t>
  </si>
  <si>
    <t>AB/18E0001422</t>
  </si>
  <si>
    <t>AB/18E0001423</t>
  </si>
  <si>
    <t>AB/18E0001424</t>
  </si>
  <si>
    <t>AB/18E0001425</t>
  </si>
  <si>
    <t>AB/18E0001426</t>
  </si>
  <si>
    <t>AB/18E0001427</t>
  </si>
  <si>
    <t>AB/18E0001428</t>
  </si>
  <si>
    <t>AB/18E0001429</t>
  </si>
  <si>
    <t>AB/18E0001430</t>
  </si>
  <si>
    <t>AB/18E0001431</t>
  </si>
  <si>
    <t>AB/18E0001432</t>
  </si>
  <si>
    <t>AB/18E0001433</t>
  </si>
  <si>
    <t>AB/18E0001434</t>
  </si>
  <si>
    <t>AB/18E0001435</t>
  </si>
  <si>
    <t>AB/18E0001436</t>
  </si>
  <si>
    <t>AB/18E0001437</t>
  </si>
  <si>
    <t>AB/18E0001438</t>
  </si>
  <si>
    <t>AB/18E0001439</t>
  </si>
  <si>
    <t>AB/18E0001440</t>
  </si>
  <si>
    <t>AB/18E0001441</t>
  </si>
  <si>
    <t>AB/18E0001442</t>
  </si>
  <si>
    <t>AB/18E0001443</t>
  </si>
  <si>
    <t>AB/18E0001444</t>
  </si>
  <si>
    <t>AB/18E0001445</t>
  </si>
  <si>
    <t>AB/18E0001446</t>
  </si>
  <si>
    <t>AB/18E0001447</t>
  </si>
  <si>
    <t>AB/18E0001448</t>
  </si>
  <si>
    <t>AB/18E0001449</t>
  </si>
  <si>
    <t>AB/18E0001450</t>
  </si>
  <si>
    <t>AB/18E0001451</t>
  </si>
  <si>
    <t>AB/18E0001452</t>
  </si>
  <si>
    <t>AB/18E0001453</t>
  </si>
  <si>
    <t>AB/18E0001454</t>
  </si>
  <si>
    <t>AB/18E0001455</t>
  </si>
  <si>
    <t>AB/18E0001456</t>
  </si>
  <si>
    <t>AB/18E0001457</t>
  </si>
  <si>
    <t>AB/18E0001458</t>
  </si>
  <si>
    <t>AB/18E0001459</t>
  </si>
  <si>
    <t>AB/18E0001460</t>
  </si>
  <si>
    <t>AB/18E0001461</t>
  </si>
  <si>
    <t>AB/18E0001462</t>
  </si>
  <si>
    <t>AB/18E0001463</t>
  </si>
  <si>
    <t>AB/18E0001464</t>
  </si>
  <si>
    <t>AB/18E0001465</t>
  </si>
  <si>
    <t>AB/18E0001466</t>
  </si>
  <si>
    <t>AB/18E0001467</t>
  </si>
  <si>
    <t>AB/18E0001468</t>
  </si>
  <si>
    <t>AB/18E0001469</t>
  </si>
  <si>
    <t>AB/18E0001470</t>
  </si>
  <si>
    <t>AB/18E0001471</t>
  </si>
  <si>
    <t>AB/18E0001472</t>
  </si>
  <si>
    <t>AB/18E0001473</t>
  </si>
  <si>
    <t>AB/18E0001474</t>
  </si>
  <si>
    <t>AB/18E0001475</t>
  </si>
  <si>
    <t>AB/18E0001476</t>
  </si>
  <si>
    <t>AB/18E0001477</t>
  </si>
  <si>
    <t>AB/18E0001478</t>
  </si>
  <si>
    <t>AB/18E0001479</t>
  </si>
  <si>
    <t>AB/18E0001480</t>
  </si>
  <si>
    <t>AB/18E0001481</t>
  </si>
  <si>
    <t>AB/18E0001482</t>
  </si>
  <si>
    <t>AB/18E0001483</t>
  </si>
  <si>
    <t>AB/18E0001484</t>
  </si>
  <si>
    <t>AB/18E0001485</t>
  </si>
  <si>
    <t>AB/18E0001486</t>
  </si>
  <si>
    <t>AB/18E0001487</t>
  </si>
  <si>
    <t>AB/18E0001488</t>
  </si>
  <si>
    <t>AB/18E0001489</t>
  </si>
  <si>
    <t>AB/18E0001490</t>
  </si>
  <si>
    <t>AB/18E0001491</t>
  </si>
  <si>
    <t>AB/18E0001492</t>
  </si>
  <si>
    <t>AB/18E0001493</t>
  </si>
  <si>
    <t>AB/18E0001494</t>
  </si>
  <si>
    <t>AB/18E0001495</t>
  </si>
  <si>
    <t>AB/18E0001496</t>
  </si>
  <si>
    <t>AB/18E0001497</t>
  </si>
  <si>
    <t>AB/18E0001498</t>
  </si>
  <si>
    <t>AB/18E0001499</t>
  </si>
  <si>
    <t>AB/18E0001500</t>
  </si>
  <si>
    <t>AB/18E0001501</t>
  </si>
  <si>
    <t>AB/18E0001502</t>
  </si>
  <si>
    <t>AB/18E0001503</t>
  </si>
  <si>
    <t>AB/18E0001504</t>
  </si>
  <si>
    <t>AB/18E0001505</t>
  </si>
  <si>
    <t>AB/18E0001506</t>
  </si>
  <si>
    <t>AB/18E0001507</t>
  </si>
  <si>
    <t>AB/18E0001508</t>
  </si>
  <si>
    <t>AB/18E0001509</t>
  </si>
  <si>
    <t>AB/18E0001510</t>
  </si>
  <si>
    <t>AB/18E0001511</t>
  </si>
  <si>
    <t>AB/18E0001512</t>
  </si>
  <si>
    <t>AB/18E0001513</t>
  </si>
  <si>
    <t>AB/18E0001514</t>
  </si>
  <si>
    <t>AB/18E0001515</t>
  </si>
  <si>
    <t>AB/18E0001516</t>
  </si>
  <si>
    <t>AB/18E0001517</t>
  </si>
  <si>
    <t>AB/18E0001518</t>
  </si>
  <si>
    <t>AB/18E0001519</t>
  </si>
  <si>
    <t>AB/18E0001520</t>
  </si>
  <si>
    <t>AB/18E0001521</t>
  </si>
  <si>
    <t>AB/18E0001522</t>
  </si>
  <si>
    <t>AB/18E0001523</t>
  </si>
  <si>
    <t>AB/18E0001524</t>
  </si>
  <si>
    <t>AB/18E0001525</t>
  </si>
  <si>
    <t>AB/18E0001526</t>
  </si>
  <si>
    <t>AB/18E0001527</t>
  </si>
  <si>
    <t>AB/18E0001528</t>
  </si>
  <si>
    <t>AB/18E0001529</t>
  </si>
  <si>
    <t>AB/18E0001530</t>
  </si>
  <si>
    <t>AB/18E0001531</t>
  </si>
  <si>
    <t>AB/18E0001532</t>
  </si>
  <si>
    <t>AB/18E0001533</t>
  </si>
  <si>
    <t>AB/18E0001534</t>
  </si>
  <si>
    <t>AB/18E0001535</t>
  </si>
  <si>
    <t>AB/18E0001536</t>
  </si>
  <si>
    <t>AB/18E0001537</t>
  </si>
  <si>
    <t>AB/18E0001538</t>
  </si>
  <si>
    <t>AB/18E0001539</t>
  </si>
  <si>
    <t>AB/18E0001540</t>
  </si>
  <si>
    <t>AB/18E0001541</t>
  </si>
  <si>
    <t>AB/18E0001542</t>
  </si>
  <si>
    <t>AB/18E0001543</t>
  </si>
  <si>
    <t>AB/18E0001544</t>
  </si>
  <si>
    <t>AB/18E0001545</t>
  </si>
  <si>
    <t>AB/18E0001546</t>
  </si>
  <si>
    <t>AB/18E0001547</t>
  </si>
  <si>
    <t>AB/18E0001548</t>
  </si>
  <si>
    <t>AB/18E0001549</t>
  </si>
  <si>
    <t>AB/18E0001550</t>
  </si>
  <si>
    <t>AB/18E0001551</t>
  </si>
  <si>
    <t>AB/18E0001552</t>
  </si>
  <si>
    <t>AB/18E0001553</t>
  </si>
  <si>
    <t>AB/18E0001554</t>
  </si>
  <si>
    <t>AB/18E0001555</t>
  </si>
  <si>
    <t>AB/18E0001556</t>
  </si>
  <si>
    <t>AB/18E0001557</t>
  </si>
  <si>
    <t>AB/18E0001558</t>
  </si>
  <si>
    <t>AB/18E0001559</t>
  </si>
  <si>
    <t>AB/18E0001560</t>
  </si>
  <si>
    <t>AB/18E0001561</t>
  </si>
  <si>
    <t>AB/18E0001562</t>
  </si>
  <si>
    <t>AB/18E0001563</t>
  </si>
  <si>
    <t>AB/18E0001564</t>
  </si>
  <si>
    <t>AB/18E0001565</t>
  </si>
  <si>
    <t>AB/18E0001566</t>
  </si>
  <si>
    <t>AB/18E0001567</t>
  </si>
  <si>
    <t>AB/18E0001568</t>
  </si>
  <si>
    <t>AB/18E0001569</t>
  </si>
  <si>
    <t>AB/18E0001570</t>
  </si>
  <si>
    <t>AB/18E0001571</t>
  </si>
  <si>
    <t>AB/18E0001572</t>
  </si>
  <si>
    <t>AB/18E0001573</t>
  </si>
  <si>
    <t>AB/18E0001574</t>
  </si>
  <si>
    <t>AB/18E0001575</t>
  </si>
  <si>
    <t>AB/18E0001576</t>
  </si>
  <si>
    <t>AB/18E0001577</t>
  </si>
  <si>
    <t>AB/18E0001578</t>
  </si>
  <si>
    <t>AB/18E0001579</t>
  </si>
  <si>
    <t>AB/18E0001580</t>
  </si>
  <si>
    <t>AB/18E0001581</t>
  </si>
  <si>
    <t>AB/18E0001582</t>
  </si>
  <si>
    <t>AB/18E0001583</t>
  </si>
  <si>
    <t>AB/18E0001584</t>
  </si>
  <si>
    <t>AB/18E0001585</t>
  </si>
  <si>
    <t>AB/18E0001586</t>
  </si>
  <si>
    <t>AB/18E0001587</t>
  </si>
  <si>
    <t>AB/18E0001588</t>
  </si>
  <si>
    <t>AB/18E0001589</t>
  </si>
  <si>
    <t>AB/18E0001590</t>
  </si>
  <si>
    <t>AB/18E0001591</t>
  </si>
  <si>
    <t>AB/18E0001592</t>
  </si>
  <si>
    <t>AB/18E0001593</t>
  </si>
  <si>
    <t>AB/18E0001594</t>
  </si>
  <si>
    <t>AB/18E0001595</t>
  </si>
  <si>
    <t>AB/18E0001596</t>
  </si>
  <si>
    <t>AB/18E0001597</t>
  </si>
  <si>
    <t>AB/18E0001598</t>
  </si>
  <si>
    <t>AB/18E0001599</t>
  </si>
  <si>
    <t>AB/18E0001600</t>
  </si>
  <si>
    <t>AB/18E0001601</t>
  </si>
  <si>
    <t>AB/18E0001602</t>
  </si>
  <si>
    <t>AB/18E0001603</t>
  </si>
  <si>
    <t>AB/18E0001604</t>
  </si>
  <si>
    <t>AB/18E0001605</t>
  </si>
  <si>
    <t>AB/18E0001606</t>
  </si>
  <si>
    <t>08sv</t>
  </si>
  <si>
    <t>05sv</t>
  </si>
  <si>
    <t>Nguyễn Mai Hạ</t>
  </si>
  <si>
    <t>Học phí THAO KH15( Bổ sung)</t>
  </si>
  <si>
    <t>Bạch Thái Bảo</t>
  </si>
  <si>
    <t>Học phí nghề ngắn hạn: 400.000đ</t>
  </si>
  <si>
    <t>Nguyễn Duy Tân</t>
  </si>
  <si>
    <t>Học phí THAO khóa 15 : 8,320.000đ ( Bổ sung)</t>
  </si>
  <si>
    <t>Học phí  tiếng Hàn : 935.000đ( Khóa 1- SV18)</t>
  </si>
  <si>
    <t>Lệ  phí thi CCA  Anh văn: 210.000đ ngày 20/01/2019</t>
  </si>
  <si>
    <t>Lệ phí thi CCB  Anh văn : 27,370.000đ ngày 20/01/2019</t>
  </si>
  <si>
    <t>Học phí anh văn khóa 27: 67,930.000đ</t>
  </si>
  <si>
    <t>Bằng chữ: Một trăm lẻ sáu triệu không  trăm mười ngàn  đồng chẵn</t>
  </si>
  <si>
    <t>Thành phố Hồ Chí Minh, ngày 30 tháng  11 năm 2018</t>
  </si>
  <si>
    <t>Võ Khánh Duy</t>
  </si>
  <si>
    <t>Lê Minh Hưng</t>
  </si>
  <si>
    <t>Trần Mai Anh Khoa</t>
  </si>
  <si>
    <t>Lê Trọng Nhân</t>
  </si>
  <si>
    <t>Nguyễn Trung Lập</t>
  </si>
  <si>
    <t>Nguyễn Tuấn Đại</t>
  </si>
  <si>
    <t>Phan Hữu Luận</t>
  </si>
  <si>
    <t>Nguyễn Hoàng Linh</t>
  </si>
  <si>
    <t>Nguyễn Đức Tài</t>
  </si>
  <si>
    <t>Lê Tuấn Anh</t>
  </si>
  <si>
    <t>Hồ Minh Vũ</t>
  </si>
  <si>
    <t>Nguyễn Ngọc Thuận</t>
  </si>
  <si>
    <t>Nguyễn Vương Tấn Phát</t>
  </si>
  <si>
    <t>Lâm Thanh Trà</t>
  </si>
  <si>
    <t>Trần Minh Phi</t>
  </si>
  <si>
    <t>Trần Duy Tân</t>
  </si>
  <si>
    <t>Nguyễn Đỗ Nhựt Quang</t>
  </si>
  <si>
    <t>Nguyễn Văn Nghĩa</t>
  </si>
  <si>
    <t>Lâm Quang Vũ</t>
  </si>
  <si>
    <t>Học phí THAO khóa 15 (Bổ sung)</t>
  </si>
  <si>
    <t>Nguyễn Minh Luân</t>
  </si>
  <si>
    <t>Phạm Trung Điền</t>
  </si>
  <si>
    <t>Võ Vũ Vương</t>
  </si>
  <si>
    <t>Vũ Hoàng Giang</t>
  </si>
  <si>
    <t>Nguyễn Nhật Quang</t>
  </si>
  <si>
    <t>Nguyễn Minh Thuận</t>
  </si>
  <si>
    <t>Hoàng Quốc Vương</t>
  </si>
  <si>
    <t>Lê Anh Đức Tiến</t>
  </si>
  <si>
    <t>Hoàng Văn Trung</t>
  </si>
  <si>
    <t>Phạm Hải Nam</t>
  </si>
  <si>
    <t>Đàng Thị Mỹ Thanh</t>
  </si>
  <si>
    <t>Trần Hữu Thành</t>
  </si>
  <si>
    <t>Trần Trọng Nghĩa</t>
  </si>
  <si>
    <t>Huỳnh Trọng Toàn</t>
  </si>
  <si>
    <t>Cao Hoàng Khương</t>
  </si>
  <si>
    <t>Trương Hoài Thanh</t>
  </si>
  <si>
    <t>Trần Chí Cường</t>
  </si>
  <si>
    <t>Phạm Đình Chương</t>
  </si>
  <si>
    <t>Phạm Thế Chinh</t>
  </si>
  <si>
    <t>Nguyễn Nhựt Bản</t>
  </si>
  <si>
    <t>Huỳnh Ngọc Diệp</t>
  </si>
  <si>
    <t>Lê Vũ Phong</t>
  </si>
  <si>
    <t>Nguyễn Văn Tân</t>
  </si>
  <si>
    <t>Phan Ngọc Hà</t>
  </si>
  <si>
    <t>Phan Thị Kim Huyền</t>
  </si>
  <si>
    <t>Nguyễn Ngọc Quế Cẩm</t>
  </si>
  <si>
    <t>Huỳnh Trường Thiện</t>
  </si>
  <si>
    <t>Trần Gia Tiến</t>
  </si>
  <si>
    <t>Nguyễn Cao Trí</t>
  </si>
  <si>
    <t>Nguyễn Trần Thành Ý</t>
  </si>
  <si>
    <t>Nguyễn Thế Vinh</t>
  </si>
  <si>
    <t>Học phí ANh văn EA2b</t>
  </si>
  <si>
    <t>Phan Thị Ngọc Trâm</t>
  </si>
  <si>
    <t>Phạm Hữu Hậu</t>
  </si>
  <si>
    <t>Đỗ Quang Huy</t>
  </si>
  <si>
    <t>Huỳnh Xuân Hùng</t>
  </si>
  <si>
    <t>Lê Phát Quang</t>
  </si>
  <si>
    <t>Học phí Anh Văn EB1a+ Ôn thi</t>
  </si>
  <si>
    <t>Trần Tuấn Huy</t>
  </si>
  <si>
    <t>Bùi Ngọc Vĩnh</t>
  </si>
  <si>
    <t>Võ Đại Hoàng</t>
  </si>
  <si>
    <t>Nguyễn Quốc Nhiên</t>
  </si>
  <si>
    <t>Đặng Hải Lâm</t>
  </si>
  <si>
    <t>Lê Thị Nhàn</t>
  </si>
  <si>
    <t>Đoàn Thị Thùy Linh</t>
  </si>
  <si>
    <t>Học phí Anh văn Eb1a+ Ôn thi</t>
  </si>
  <si>
    <t>Mai Kim Dung</t>
  </si>
  <si>
    <t>Mai Thị Thùy Linh</t>
  </si>
  <si>
    <t>Trương Thị Hoài Phấn</t>
  </si>
  <si>
    <t>Nguyễn Văn Trọng</t>
  </si>
  <si>
    <t>Mai Thanh Cường</t>
  </si>
  <si>
    <t>Trần Hùng Hải</t>
  </si>
  <si>
    <t>Học phí Anh Văn EA2b</t>
  </si>
  <si>
    <t>Nguyễn Hoàng Phú</t>
  </si>
  <si>
    <t>Lê Văn Lộc</t>
  </si>
  <si>
    <t>Nguyễn Đông Hải</t>
  </si>
  <si>
    <t>Huỳnh Trung Ngĩa</t>
  </si>
  <si>
    <t>Hoàng Thị Thùy Nga</t>
  </si>
  <si>
    <t>Trần Thị Kim Quy</t>
  </si>
  <si>
    <t>Võ Trần Quốc Việt</t>
  </si>
  <si>
    <t>Nguyễn Duy Linh</t>
  </si>
  <si>
    <t>Phạm Xuân Thành</t>
  </si>
  <si>
    <t>Lê Phú Duy</t>
  </si>
  <si>
    <t>Phạm Thành Đông</t>
  </si>
  <si>
    <t>Trần La Quang Phát</t>
  </si>
  <si>
    <t>Nguyễn Thanh Tâm</t>
  </si>
  <si>
    <t>Lương Tấn Thông</t>
  </si>
  <si>
    <t>Nguyễn Chí Nhân</t>
  </si>
  <si>
    <t>Tạ Công Minh Hồng</t>
  </si>
  <si>
    <t>Võ Hoàng Long</t>
  </si>
  <si>
    <t>Nguyễn Huỳnh Bảo</t>
  </si>
  <si>
    <t>Bùi Thế Anh</t>
  </si>
  <si>
    <t>Đỗ Tấn Phát</t>
  </si>
  <si>
    <t>Trịnh Mạnh Hùng</t>
  </si>
  <si>
    <t>Huỳnh Đức Thi</t>
  </si>
  <si>
    <t>Phạm Võ Thế Phong</t>
  </si>
  <si>
    <t>Trương Công Hào</t>
  </si>
  <si>
    <t>Nguyễn Minh Bảo</t>
  </si>
  <si>
    <t>Giang Thiên Bảo</t>
  </si>
  <si>
    <t>Phan Thị Thùy Dương</t>
  </si>
  <si>
    <t>Nguyễn Minh Phong</t>
  </si>
  <si>
    <t>Trần Anh Kiệt</t>
  </si>
  <si>
    <t>Bùi Hiếu Nghĩa</t>
  </si>
  <si>
    <t>Trần Văn Sáng</t>
  </si>
  <si>
    <t>Lê Thanh Tùng</t>
  </si>
  <si>
    <t>Phan Bửu An</t>
  </si>
  <si>
    <t>Phạm Gia Thịnh</t>
  </si>
  <si>
    <t>Phan Trần Yến Nhi</t>
  </si>
  <si>
    <t>Lê Thanh Hiền</t>
  </si>
  <si>
    <t>Trần Thông Trí</t>
  </si>
  <si>
    <t>Nguyễn Nhật Trường</t>
  </si>
  <si>
    <t>Phan Quốc Bảo</t>
  </si>
  <si>
    <t>Nguyễn Châu Thanh Phương</t>
  </si>
  <si>
    <t>Nguyễn Bùi Hữu Phúc</t>
  </si>
  <si>
    <t>Lê Minh Quốc</t>
  </si>
  <si>
    <t>Trần Thị Hồng Ngọc</t>
  </si>
  <si>
    <t>Trần Thanh Trì</t>
  </si>
  <si>
    <t>Phạm Hữu Duẩn</t>
  </si>
  <si>
    <t>Trần thanh Nhân</t>
  </si>
  <si>
    <t>Nguyễn Văn Nhật</t>
  </si>
  <si>
    <t>Nguyễn Nhất Bình</t>
  </si>
  <si>
    <t>Nguyễn Toàn Quốc</t>
  </si>
  <si>
    <t>Tô Trung Diệu</t>
  </si>
  <si>
    <t>Phạm Thị Thu Thảo</t>
  </si>
  <si>
    <t>Huỳnh Thiên Hùng</t>
  </si>
  <si>
    <t>Bùi Văn Sang</t>
  </si>
  <si>
    <t>Bùi Thụy Hồng Phúc</t>
  </si>
  <si>
    <t>Học phí tiếng Nhật JA1.a+ Ôn tập</t>
  </si>
  <si>
    <t>Phan Văn Ngân Giang</t>
  </si>
  <si>
    <t>Nguyễn Lê Hoàng Nam</t>
  </si>
  <si>
    <t>Từ Thanh Thảo</t>
  </si>
  <si>
    <t>Học tiếng Hoa CA1.a+ Ôn tập</t>
  </si>
  <si>
    <t>Vi Tựu Kiên</t>
  </si>
  <si>
    <t>Trần Đăng Hội</t>
  </si>
  <si>
    <t>Trần Thi Thịnh</t>
  </si>
  <si>
    <t>Học phí Anh văn A2a+ A2b+ B1+ Ôn thi</t>
  </si>
  <si>
    <t>Phạm Vũ Ngọc Thiên</t>
  </si>
  <si>
    <t>Trần Duy Dũng</t>
  </si>
  <si>
    <t>Đinh Thịch Phát</t>
  </si>
  <si>
    <t>Bùi Phạm Minh Đạt</t>
  </si>
  <si>
    <t>Lê Viết Mão</t>
  </si>
  <si>
    <t>Phạm Đặng Hoàng Huy</t>
  </si>
  <si>
    <t>Trần Quốc Huy</t>
  </si>
  <si>
    <t>Lê Thanh Phương</t>
  </si>
  <si>
    <t>Nguyễn Văn Khởi</t>
  </si>
  <si>
    <t>Huỳnh Văn Hoàn</t>
  </si>
  <si>
    <t>Phạm Hồng Thắng</t>
  </si>
  <si>
    <t>Trương Minh Tiến</t>
  </si>
  <si>
    <t>Trần Văn Nhật</t>
  </si>
  <si>
    <t>Trần Thế Bảo</t>
  </si>
  <si>
    <t>Nguyễn Thị Thùy Duyên</t>
  </si>
  <si>
    <t>Võ Lê Quốc Anh</t>
  </si>
  <si>
    <t>Võ Duy Văn</t>
  </si>
  <si>
    <t>Lê Hoàng Yến Xuân</t>
  </si>
  <si>
    <t>Phan Thị Ngọc Phương</t>
  </si>
  <si>
    <t>AB/18E0001607</t>
  </si>
  <si>
    <t>AB/18E0001608</t>
  </si>
  <si>
    <t>AB/18E0001609</t>
  </si>
  <si>
    <t>AB/18E0001610</t>
  </si>
  <si>
    <t>AB/18E0001611</t>
  </si>
  <si>
    <t>AB/18E0001612</t>
  </si>
  <si>
    <t>AB/18E0001613</t>
  </si>
  <si>
    <t>AB/18E0001614</t>
  </si>
  <si>
    <t>AB/18E0001615</t>
  </si>
  <si>
    <t>AB/18E0001616</t>
  </si>
  <si>
    <t>AB/18E0001617</t>
  </si>
  <si>
    <t>AB/18E0001618</t>
  </si>
  <si>
    <t>AB/18E0001619</t>
  </si>
  <si>
    <t>AB/18E0001620</t>
  </si>
  <si>
    <t>AB/18E0001621</t>
  </si>
  <si>
    <t>AB/18E0001622</t>
  </si>
  <si>
    <t>AB/18E0001623</t>
  </si>
  <si>
    <t>AB/18E0001624</t>
  </si>
  <si>
    <t>AB/18E0001625</t>
  </si>
  <si>
    <t>AB/18E0001626</t>
  </si>
  <si>
    <t>AB/18E0001627</t>
  </si>
  <si>
    <t>AB/18E0001628</t>
  </si>
  <si>
    <t>AB/18E0001629</t>
  </si>
  <si>
    <t>AB/18E0001630</t>
  </si>
  <si>
    <t>AB/18E0001631</t>
  </si>
  <si>
    <t>AB/18E0001632</t>
  </si>
  <si>
    <t>AB/18E0001633</t>
  </si>
  <si>
    <t>AB/18E0001634</t>
  </si>
  <si>
    <t>AB/18E0001635</t>
  </si>
  <si>
    <t>AB/18E0001636</t>
  </si>
  <si>
    <t>AB/18E0001637</t>
  </si>
  <si>
    <t>AB/18E0001638</t>
  </si>
  <si>
    <t>AB/18E0001639</t>
  </si>
  <si>
    <t>AB/18E0001640</t>
  </si>
  <si>
    <t>AB/18E0001641</t>
  </si>
  <si>
    <t>AB/18E0001642</t>
  </si>
  <si>
    <t>AB/18E0001643</t>
  </si>
  <si>
    <t>AB/18E0001644</t>
  </si>
  <si>
    <t>AB/18E0001645</t>
  </si>
  <si>
    <t>AB/18E0001646</t>
  </si>
  <si>
    <t>AB/18E0001647</t>
  </si>
  <si>
    <t>AB/18E0001648</t>
  </si>
  <si>
    <t>AB/18E0001649</t>
  </si>
  <si>
    <t>AB/18E0001650</t>
  </si>
  <si>
    <t>AB/18E0001651</t>
  </si>
  <si>
    <t>AB/18E0001652</t>
  </si>
  <si>
    <t>AB/18E0001653</t>
  </si>
  <si>
    <t>AB/18E0001654</t>
  </si>
  <si>
    <t>AB/18E0001655</t>
  </si>
  <si>
    <t>AB/18E0001656</t>
  </si>
  <si>
    <t>AB/18E0001657</t>
  </si>
  <si>
    <t>AB/18E0001658</t>
  </si>
  <si>
    <t>AB/18E0001659</t>
  </si>
  <si>
    <t>AB/18E0001660</t>
  </si>
  <si>
    <t>AB/18E0001661</t>
  </si>
  <si>
    <t>AB/18E0001662</t>
  </si>
  <si>
    <t>AB/18E0001663</t>
  </si>
  <si>
    <t>AB/18E0001664</t>
  </si>
  <si>
    <t>AB/18E0001665</t>
  </si>
  <si>
    <t>AB/18E0001666</t>
  </si>
  <si>
    <t>AB/18E0001667</t>
  </si>
  <si>
    <t>AB/18E0001668</t>
  </si>
  <si>
    <t>AB/18E0001669</t>
  </si>
  <si>
    <t>AB/18E0001670</t>
  </si>
  <si>
    <t>AB/18E0001671</t>
  </si>
  <si>
    <t>AB/18E0001672</t>
  </si>
  <si>
    <t>AB/18E0001673</t>
  </si>
  <si>
    <t>AB/18E0001674</t>
  </si>
  <si>
    <t>AB/18E0001675</t>
  </si>
  <si>
    <t>AB/18E0001676</t>
  </si>
  <si>
    <t>AB/18E0001677</t>
  </si>
  <si>
    <t>AB/18E0001678</t>
  </si>
  <si>
    <t>AB/18E0001679</t>
  </si>
  <si>
    <t>AB/18E0001680</t>
  </si>
  <si>
    <t>AB/18E0001681</t>
  </si>
  <si>
    <t>AB/18E0001682</t>
  </si>
  <si>
    <t>AB/18E0001683</t>
  </si>
  <si>
    <t>AB/18E0001684</t>
  </si>
  <si>
    <t>AB/18E0001685</t>
  </si>
  <si>
    <t>AB/18E0001686</t>
  </si>
  <si>
    <t>AB/18E0001687</t>
  </si>
  <si>
    <t>AB/18E0001688</t>
  </si>
  <si>
    <t>AB/18E0001689</t>
  </si>
  <si>
    <t>AB/18E0001690</t>
  </si>
  <si>
    <t>AB/18E0001691</t>
  </si>
  <si>
    <t>AB/18E0001692</t>
  </si>
  <si>
    <t>AB/18E0001693</t>
  </si>
  <si>
    <t>AB/18E0001694</t>
  </si>
  <si>
    <t>AB/18E0001695</t>
  </si>
  <si>
    <t>AB/18E0001696</t>
  </si>
  <si>
    <t>AB/18E0001697</t>
  </si>
  <si>
    <t>AB/18E0001698</t>
  </si>
  <si>
    <t>AB/18E0001699</t>
  </si>
  <si>
    <t>AB/18E0001700</t>
  </si>
  <si>
    <t>AB/18E0001701</t>
  </si>
  <si>
    <t>AB/18E0001702</t>
  </si>
  <si>
    <t>AB/18E0001703</t>
  </si>
  <si>
    <t>AB/18E0001704</t>
  </si>
  <si>
    <t>AB/18E0001705</t>
  </si>
  <si>
    <t>AB/18E0001706</t>
  </si>
  <si>
    <t>AB/18E0001707</t>
  </si>
  <si>
    <t>AB/18E0001708</t>
  </si>
  <si>
    <t>AB/18E0001709</t>
  </si>
  <si>
    <t>AB/18E0001710</t>
  </si>
  <si>
    <t>AB/18E0001711</t>
  </si>
  <si>
    <t>AB/18E0001712</t>
  </si>
  <si>
    <t>AB/18E0001713</t>
  </si>
  <si>
    <t>AB/18E0001714</t>
  </si>
  <si>
    <t>AB/18E0001715</t>
  </si>
  <si>
    <t>AB/18E0001716</t>
  </si>
  <si>
    <t>AB/18E0001717</t>
  </si>
  <si>
    <t>AB/18E0001718</t>
  </si>
  <si>
    <t>AB/18E0001719</t>
  </si>
  <si>
    <t>AB/18E0001720</t>
  </si>
  <si>
    <t>AB/18E0001721</t>
  </si>
  <si>
    <t>AB/18E0001722</t>
  </si>
  <si>
    <t>AB/18E0001723</t>
  </si>
  <si>
    <t>AB/18E0001724</t>
  </si>
  <si>
    <t>AB/18E0001725</t>
  </si>
  <si>
    <t>AB/18E0001726</t>
  </si>
  <si>
    <t>AB/18E0001727</t>
  </si>
  <si>
    <t>AB/18E0001728</t>
  </si>
  <si>
    <t>AB/18E0001729</t>
  </si>
  <si>
    <t>AB/18E0001730</t>
  </si>
  <si>
    <t>AB/18E0001731</t>
  </si>
  <si>
    <t>AB/18E0001732</t>
  </si>
  <si>
    <t>AB/18E0001733</t>
  </si>
  <si>
    <t>AB/18E0001734</t>
  </si>
  <si>
    <t>AB/18E0001735</t>
  </si>
  <si>
    <t>AB/18E0001736</t>
  </si>
  <si>
    <t>AB/18E0001737</t>
  </si>
  <si>
    <t>AB/18E0001738</t>
  </si>
  <si>
    <t>AB/18E0001739</t>
  </si>
  <si>
    <t>AB/18E0001740</t>
  </si>
  <si>
    <t>AB/18E0001741</t>
  </si>
  <si>
    <t>AB/18E0001742</t>
  </si>
  <si>
    <t>AB/18E0001743</t>
  </si>
  <si>
    <t>AB/18E0001744</t>
  </si>
  <si>
    <t>AB/18E0001745</t>
  </si>
  <si>
    <t>AB/18E0001746</t>
  </si>
  <si>
    <t>AB/18E0001747</t>
  </si>
  <si>
    <t>AB/18E0001748</t>
  </si>
  <si>
    <t>AB/18E0001749</t>
  </si>
  <si>
    <t>AB/18E0001750</t>
  </si>
  <si>
    <t>AB/18E0001751</t>
  </si>
  <si>
    <t>AB/18E0001752</t>
  </si>
  <si>
    <t>AB/18E0001753</t>
  </si>
  <si>
    <t>AB/18E0001754</t>
  </si>
  <si>
    <t>AB/18E0001755</t>
  </si>
  <si>
    <t>AB/18E0001756</t>
  </si>
  <si>
    <t>AB/18E0001757</t>
  </si>
  <si>
    <t>AB/18E0001758</t>
  </si>
  <si>
    <t>AB/18E0001759</t>
  </si>
  <si>
    <t>AB/18E0001760</t>
  </si>
  <si>
    <t>AB/18E0001761</t>
  </si>
  <si>
    <t>AB/18E0001762</t>
  </si>
  <si>
    <t>AB/18E0001763</t>
  </si>
  <si>
    <t>AB/18E0001764</t>
  </si>
  <si>
    <t>AB/18E0001765</t>
  </si>
  <si>
    <t>AB/18E0001766</t>
  </si>
  <si>
    <t>AB/18E0001767</t>
  </si>
  <si>
    <t>AB/18E0001768</t>
  </si>
  <si>
    <t>AB/18E0001769</t>
  </si>
  <si>
    <t>AB/18E0001770</t>
  </si>
  <si>
    <t>AB/18E0001771</t>
  </si>
  <si>
    <t>AB/18E0001772</t>
  </si>
  <si>
    <t>AB/18E0001773</t>
  </si>
  <si>
    <t>AB/18E0001774</t>
  </si>
  <si>
    <t>AB/18E0001775</t>
  </si>
  <si>
    <t>AB/18E0001776</t>
  </si>
  <si>
    <t>AB/18E0001777</t>
  </si>
  <si>
    <t>AB/18E0001778</t>
  </si>
  <si>
    <t>AB/18E0001779</t>
  </si>
  <si>
    <t>AB/18E0001780</t>
  </si>
  <si>
    <t>AB/18E0001781</t>
  </si>
  <si>
    <t>AB/18E0001782</t>
  </si>
  <si>
    <t>AB/18E0001783</t>
  </si>
  <si>
    <t>AB/18E0001784</t>
  </si>
  <si>
    <t>AB/18E0001785</t>
  </si>
  <si>
    <t>AB/18E0001786</t>
  </si>
  <si>
    <t>AB/18E0001787</t>
  </si>
  <si>
    <t>AB/18E0001788</t>
  </si>
  <si>
    <t>AB/18E0001789</t>
  </si>
  <si>
    <t>AB/18E0001790</t>
  </si>
  <si>
    <t>AB/18E0001791</t>
  </si>
  <si>
    <t>AB/18E0001792</t>
  </si>
  <si>
    <t>AB/18E0001793</t>
  </si>
  <si>
    <t>AB/18E0001794</t>
  </si>
  <si>
    <t>AB/18E0001795</t>
  </si>
  <si>
    <t>AB/18E0001796</t>
  </si>
  <si>
    <t>AB/18E0001797</t>
  </si>
  <si>
    <t>AB/18E0001798</t>
  </si>
  <si>
    <t>AB/18E0001799</t>
  </si>
  <si>
    <t>AB/18E0001800</t>
  </si>
  <si>
    <t>AB/18E0001801</t>
  </si>
  <si>
    <t>AB/18E0001802</t>
  </si>
  <si>
    <t>AB/18E0001803</t>
  </si>
  <si>
    <t>AB/18E0001804</t>
  </si>
  <si>
    <t>AB/18E0001805</t>
  </si>
  <si>
    <t>AB/18E0001806</t>
  </si>
  <si>
    <t>AB/18E0001807</t>
  </si>
  <si>
    <t>AB/18E0001808</t>
  </si>
  <si>
    <t>AB/18E0001809</t>
  </si>
  <si>
    <t>AB/18E0001810</t>
  </si>
  <si>
    <t>AB/18E0001811</t>
  </si>
  <si>
    <t>AB/18E0001812</t>
  </si>
  <si>
    <t>AB/18E0001813</t>
  </si>
  <si>
    <t>AB/18E0001814</t>
  </si>
  <si>
    <t>AB/18E0001815</t>
  </si>
  <si>
    <t>AB/18E0001816</t>
  </si>
  <si>
    <t>AB/18E0001817</t>
  </si>
  <si>
    <t>AB/18E0001818</t>
  </si>
  <si>
    <t>AB/18E0001819</t>
  </si>
  <si>
    <t>AB/18E0001820</t>
  </si>
  <si>
    <t>AB/18E0001821</t>
  </si>
  <si>
    <t>AB/18E0001822</t>
  </si>
  <si>
    <t>AB/18E0001823</t>
  </si>
  <si>
    <t>AB/18E0001824</t>
  </si>
  <si>
    <t>AB/18E0001825</t>
  </si>
  <si>
    <t>AB/18E0001826</t>
  </si>
  <si>
    <t>AB/18E0001827</t>
  </si>
  <si>
    <t>AB/18E0001828</t>
  </si>
  <si>
    <t>AB/18E0001829</t>
  </si>
  <si>
    <t>AB/18E0001830</t>
  </si>
  <si>
    <t>AB/18E0001831</t>
  </si>
  <si>
    <t>AB/18E0001832</t>
  </si>
  <si>
    <t>AB/18E0001833</t>
  </si>
  <si>
    <t>AB/18E0001834</t>
  </si>
  <si>
    <t>AB/18E0001835</t>
  </si>
  <si>
    <t>AB/18E0001836</t>
  </si>
  <si>
    <t>AB/18E0001837</t>
  </si>
  <si>
    <t>AB/18E0001838</t>
  </si>
  <si>
    <t>AB/18E0001839</t>
  </si>
  <si>
    <t>AB/18E0001840</t>
  </si>
  <si>
    <t>AB/18E0001841</t>
  </si>
  <si>
    <t>AB/18E0001842</t>
  </si>
  <si>
    <t>AB/18E0001843</t>
  </si>
  <si>
    <t>AB/18E0001844</t>
  </si>
  <si>
    <t>AB/18E0001845</t>
  </si>
  <si>
    <t>AB/18E0001846</t>
  </si>
  <si>
    <t>AB/18E0001847</t>
  </si>
  <si>
    <t>AB/18E0001848</t>
  </si>
  <si>
    <t>AB/18E0001849</t>
  </si>
  <si>
    <t>AB/18E0001850</t>
  </si>
  <si>
    <t>HỌ TÊN</t>
  </si>
  <si>
    <t>AB/18E0001851</t>
  </si>
  <si>
    <t>AB/18E0001852</t>
  </si>
  <si>
    <t>AB/18E0001853</t>
  </si>
  <si>
    <t>AB/18E0001854</t>
  </si>
  <si>
    <t>AB/18E0001855</t>
  </si>
  <si>
    <t>AB/18E0001856</t>
  </si>
  <si>
    <t>AB/18E0001857</t>
  </si>
  <si>
    <t>AB/18E0001858</t>
  </si>
  <si>
    <t>AB/18E0001859</t>
  </si>
  <si>
    <t>AB/18E0001860</t>
  </si>
  <si>
    <t>AB/18E0001861</t>
  </si>
  <si>
    <t>AB/18E0001862</t>
  </si>
  <si>
    <t>AB/18E0001863</t>
  </si>
  <si>
    <t>AB/18E0001864</t>
  </si>
  <si>
    <t>AB/18E0001865</t>
  </si>
  <si>
    <t>AB/18E0001866</t>
  </si>
  <si>
    <t>AB/18E0001867</t>
  </si>
  <si>
    <t>AB/18E0001868</t>
  </si>
  <si>
    <t>AB/18E0001869</t>
  </si>
  <si>
    <t>AB/18E0001870</t>
  </si>
  <si>
    <t>AB/18E0001871</t>
  </si>
  <si>
    <t>AB/18E0001872</t>
  </si>
  <si>
    <t>AB/18E0001873</t>
  </si>
  <si>
    <t>AB/18E0001874</t>
  </si>
  <si>
    <t>AB/18E0001875</t>
  </si>
  <si>
    <t>AB/18E0001876</t>
  </si>
  <si>
    <t>AB/18E0001877</t>
  </si>
  <si>
    <t>AB/18E0001878</t>
  </si>
  <si>
    <t>AB/18E0001879</t>
  </si>
  <si>
    <t>AB/18E0001880</t>
  </si>
  <si>
    <t>AB/18E0001881</t>
  </si>
  <si>
    <t>AB/18E0001882</t>
  </si>
  <si>
    <t>AB/18E0001883</t>
  </si>
  <si>
    <t>AB/18E0001884</t>
  </si>
  <si>
    <t>AB/18E0001885</t>
  </si>
  <si>
    <t>AB/18E0001886</t>
  </si>
  <si>
    <t>AB/18E0001887</t>
  </si>
  <si>
    <t>AB/18E0001888</t>
  </si>
  <si>
    <t>AB/18E0001889</t>
  </si>
  <si>
    <t>AB/18E0001890</t>
  </si>
  <si>
    <t>AB/18E0001891</t>
  </si>
  <si>
    <t>AB/18E0001892</t>
  </si>
  <si>
    <t>AB/18E0001893</t>
  </si>
  <si>
    <t>AB/18E0001894</t>
  </si>
  <si>
    <t>AB/18E0001895</t>
  </si>
  <si>
    <t>AB/18E0001896</t>
  </si>
  <si>
    <t>AB/18E0001897</t>
  </si>
  <si>
    <t>AB/18E0001898</t>
  </si>
  <si>
    <t>AB/18E0001899</t>
  </si>
  <si>
    <t>AB/18E0001900</t>
  </si>
  <si>
    <t>AB/18E0001901</t>
  </si>
  <si>
    <t>AB/18E0001902</t>
  </si>
  <si>
    <t>AB/18E0001903</t>
  </si>
  <si>
    <t>AB/18E0001904</t>
  </si>
  <si>
    <t>AB/18E0001905</t>
  </si>
  <si>
    <t>AB/18E0001906</t>
  </si>
  <si>
    <t>AB/18E0001907</t>
  </si>
  <si>
    <t>AB/18E0001908</t>
  </si>
  <si>
    <t>AB/18E0001909</t>
  </si>
  <si>
    <t>AB/18E0001910</t>
  </si>
  <si>
    <t>AB/18E0001911</t>
  </si>
  <si>
    <t>AB/18E0001912</t>
  </si>
  <si>
    <t>AB/18E0001913</t>
  </si>
  <si>
    <t>AB/18E0001914</t>
  </si>
  <si>
    <t>AB/18E0001915</t>
  </si>
  <si>
    <t>AB/18E0001916</t>
  </si>
  <si>
    <t>AB/18E0001917</t>
  </si>
  <si>
    <t>AB/18E0001918</t>
  </si>
  <si>
    <t>06sv</t>
  </si>
  <si>
    <t>07sv</t>
  </si>
  <si>
    <t>10sv</t>
  </si>
  <si>
    <t>Học phí  tiếng Nhật : 935.000đ( Khóa 1- SV18)</t>
  </si>
  <si>
    <t>Lệ  phí thi Tin học: 150.000đ (13/01 /2019)</t>
  </si>
  <si>
    <t>03Sv</t>
  </si>
  <si>
    <t>Thành phố Hồ Chí Minh, ngày 03 tháng  12 năm 2018</t>
  </si>
  <si>
    <t>Trần Nam</t>
  </si>
  <si>
    <t>Trịnh Văn Đức</t>
  </si>
  <si>
    <t>Nguyễn Huy Hoàng</t>
  </si>
  <si>
    <t>Hoàng Anh Trúc</t>
  </si>
  <si>
    <t>Nguyễn Huỳnh Như Hảo</t>
  </si>
  <si>
    <t>Phan Thị Hồng Phúc</t>
  </si>
  <si>
    <t>NguyễnThái Học</t>
  </si>
  <si>
    <t>Nguyễn Văn Sang</t>
  </si>
  <si>
    <t>Đào Văn Hưng</t>
  </si>
  <si>
    <t>Lê Quốc Bảo</t>
  </si>
  <si>
    <t>Lê Công Thiên Bảo</t>
  </si>
  <si>
    <t>Nguyễn Hoàng Gia Bảo</t>
  </si>
  <si>
    <t>Trần Minh Tú</t>
  </si>
  <si>
    <t>Nguyễn Anh Khoa</t>
  </si>
  <si>
    <t>Vũ Ngọc Dân</t>
  </si>
  <si>
    <t>Bùi Duy Khương</t>
  </si>
  <si>
    <t>Nguyễn Thế Văn</t>
  </si>
  <si>
    <t>Nguyễn Bảo Thà</t>
  </si>
  <si>
    <t>Nguyễn Hoàng Ngân Giang</t>
  </si>
  <si>
    <t>Nguyễn Văn Quyền</t>
  </si>
  <si>
    <t>Đỗ Thành Long</t>
  </si>
  <si>
    <t>Võ Tuyết Trinh</t>
  </si>
  <si>
    <t>Bùi Quang Dự</t>
  </si>
  <si>
    <t>Nguyễn Thị Cẩm Nhung</t>
  </si>
  <si>
    <t>Huỳnh Phương Thảo</t>
  </si>
  <si>
    <t>Phạm Thị Hồng Nhung, Nguyễn Thị Hạnh Trinh</t>
  </si>
  <si>
    <t>Trần Khánh Hòa</t>
  </si>
  <si>
    <t>Võ Thị Kim Tuyền</t>
  </si>
  <si>
    <t>Văn Thị Đan Phượng</t>
  </si>
  <si>
    <t>Trần Trí Nguyện</t>
  </si>
  <si>
    <t>Đỗ Nguyễn Hữu Trí</t>
  </si>
  <si>
    <t>Võ Hoàng Thái</t>
  </si>
  <si>
    <t>Trần Văn Quang Linh</t>
  </si>
  <si>
    <t>Lâm Gia Khang</t>
  </si>
  <si>
    <t>Học Phí Anh văn EB1a+ Ôn thi</t>
  </si>
  <si>
    <t>Lệ Phí thi CCB Anh văn</t>
  </si>
  <si>
    <t>Lệ Phí thi CCB ANh văn</t>
  </si>
  <si>
    <t>Học phí ANh văn EB1a+ Ôn thi</t>
  </si>
  <si>
    <t>AB/18E0001919</t>
  </si>
  <si>
    <t>AB/18E0001920</t>
  </si>
  <si>
    <t>AB/18E0001921</t>
  </si>
  <si>
    <t>AB/18E0001922</t>
  </si>
  <si>
    <t>AB/18E0001923</t>
  </si>
  <si>
    <t>AB/18E0001924</t>
  </si>
  <si>
    <t>AB/18E0001925</t>
  </si>
  <si>
    <t>AB/18E0001926</t>
  </si>
  <si>
    <t>AB/18E0001927</t>
  </si>
  <si>
    <t>AB/18E0001928</t>
  </si>
  <si>
    <t>AB/18E0001929</t>
  </si>
  <si>
    <t>AB/18E0001930</t>
  </si>
  <si>
    <t>AB/18E0001931</t>
  </si>
  <si>
    <t>AB/18E0001932</t>
  </si>
  <si>
    <t>AB/18E0001933</t>
  </si>
  <si>
    <t>AB/18E0001934</t>
  </si>
  <si>
    <t>AB/18E0001935</t>
  </si>
  <si>
    <t>AB/18E0001936</t>
  </si>
  <si>
    <t>AB/18E0001937</t>
  </si>
  <si>
    <t>AB/18E0001938</t>
  </si>
  <si>
    <t>AB/18E0001939</t>
  </si>
  <si>
    <t>AB/18E0001940</t>
  </si>
  <si>
    <t>AB/18E0001941</t>
  </si>
  <si>
    <t>AB/18E0001942</t>
  </si>
  <si>
    <t>AB/18E0001943</t>
  </si>
  <si>
    <t>AB/18E0001944</t>
  </si>
  <si>
    <t>AB/18E0001945</t>
  </si>
  <si>
    <t>AB/18E0001946</t>
  </si>
  <si>
    <t>AB/18E0001947</t>
  </si>
  <si>
    <t>AB/18E0001948</t>
  </si>
  <si>
    <t>AB/18E0001949</t>
  </si>
  <si>
    <t>AB/18E0001950</t>
  </si>
  <si>
    <t>AB/18E0001951</t>
  </si>
  <si>
    <t>AB/18E0001952</t>
  </si>
  <si>
    <t>AB/18E0001953</t>
  </si>
  <si>
    <t>AB/18E0001954</t>
  </si>
  <si>
    <t>AB/18E0001955</t>
  </si>
  <si>
    <t>AB/18E0001956</t>
  </si>
  <si>
    <t>AB/18E0001957</t>
  </si>
  <si>
    <t>AB/18E0001958</t>
  </si>
  <si>
    <t>AB/18E0001959</t>
  </si>
  <si>
    <t>AB/18E0001960</t>
  </si>
  <si>
    <t>AB/18E0001961</t>
  </si>
  <si>
    <t>AB/18E0001962</t>
  </si>
  <si>
    <t>AB/18E0001963</t>
  </si>
  <si>
    <t>AB/18E0001964</t>
  </si>
  <si>
    <t>AB/18E0001965</t>
  </si>
  <si>
    <t>AB/18E0001966</t>
  </si>
  <si>
    <t>AB/18E0001967</t>
  </si>
  <si>
    <t>AB/18E0001968</t>
  </si>
  <si>
    <t>AB/18E0001969</t>
  </si>
  <si>
    <t>AB/18E0001970</t>
  </si>
  <si>
    <t>AB/18E0001971</t>
  </si>
  <si>
    <t>AB/18E0001972</t>
  </si>
  <si>
    <t>AB/18E0001973</t>
  </si>
  <si>
    <t>AB/18E0001974</t>
  </si>
  <si>
    <t>AB/18E0001975</t>
  </si>
  <si>
    <t>AB/18E0001976</t>
  </si>
  <si>
    <t>AB/18E0001977</t>
  </si>
  <si>
    <t>AB/18E0001978</t>
  </si>
  <si>
    <t>AB/18E0001979</t>
  </si>
  <si>
    <t>AB/18E0001980</t>
  </si>
  <si>
    <t xml:space="preserve">Học phí Anh văn EB1a+ Ôn thi </t>
  </si>
  <si>
    <t>Bằng chữ: Một trăm bảy mươi bảy triệu chín  trăm tám chục ngàn  đồng chẵn</t>
  </si>
  <si>
    <t>đã đổi</t>
  </si>
  <si>
    <t>Lê Minh Khang</t>
  </si>
  <si>
    <t>Nguyễn Thưởng</t>
  </si>
  <si>
    <t>Vày Kiệt Thành</t>
  </si>
  <si>
    <t>Lê Đức Anh Tuấn</t>
  </si>
  <si>
    <t>Lê Phong Hào</t>
  </si>
  <si>
    <t>Lê Trường Giang</t>
  </si>
  <si>
    <t>Lê Thừa Trung</t>
  </si>
  <si>
    <t>Trần Ngọc Tài</t>
  </si>
  <si>
    <t>Bùi Anh Tiến</t>
  </si>
  <si>
    <t>Nguyễn Vũ Thịnh</t>
  </si>
  <si>
    <t>Trần Thanh Tuấn</t>
  </si>
  <si>
    <t>Nguyễn Trịnh Đạo Đức</t>
  </si>
  <si>
    <t>Trần Tú Ngọc</t>
  </si>
  <si>
    <t>Lê Hồ Hoài Bảo</t>
  </si>
  <si>
    <t>Võ Trương Hoài Nam</t>
  </si>
  <si>
    <t>Nguyễn Hoàng Long</t>
  </si>
  <si>
    <t>Đỗ Văn Lực</t>
  </si>
  <si>
    <t>Ngô Đình Châu</t>
  </si>
  <si>
    <t>Phan Văn Hưởng</t>
  </si>
  <si>
    <t>Đỗ Hoài Luân</t>
  </si>
  <si>
    <t>Nguyễn Duy Toàn</t>
  </si>
  <si>
    <t>Nguyễn Ngọc Thạch</t>
  </si>
  <si>
    <t>Trần Văn Hướng</t>
  </si>
  <si>
    <t>Đặng Thị Mỹ Duyên</t>
  </si>
  <si>
    <t>Nguyễn Thành Kiệt</t>
  </si>
  <si>
    <t>Lê Trọng Hữu</t>
  </si>
  <si>
    <t>Vũ Minh Trường</t>
  </si>
  <si>
    <t>Nguyễn Thanh Danh</t>
  </si>
  <si>
    <t>Nguyễn Quốc Kiệt</t>
  </si>
  <si>
    <t>Nguyễn Chí Thiện</t>
  </si>
  <si>
    <t>Huỳnh Quốc Thanh</t>
  </si>
  <si>
    <t>Bùi Thị Thu Thảo</t>
  </si>
  <si>
    <t>Trương Ninh Hồ</t>
  </si>
  <si>
    <t>Trương Vĩnh Phúc</t>
  </si>
  <si>
    <t>Nguyễn Quốc Khánh</t>
  </si>
  <si>
    <t>Phan Trọng Đỉnh</t>
  </si>
  <si>
    <t>Lê Minh Trí</t>
  </si>
  <si>
    <t>Nguyễn Phúc Sang</t>
  </si>
  <si>
    <t>Nguyễn Ngọc Phúc</t>
  </si>
  <si>
    <t>Nguyễn Hồng Phấn</t>
  </si>
  <si>
    <t>Nguyễn Thị Kim Thi</t>
  </si>
  <si>
    <t>Trần A Sửu</t>
  </si>
  <si>
    <t>Nguyễn Văn Tiến</t>
  </si>
  <si>
    <t>Phan Thị Kim Huỳnh</t>
  </si>
  <si>
    <t>Nguyễn Thị Cẩm Vân</t>
  </si>
  <si>
    <t>Cao Thị Mỹ Dung</t>
  </si>
  <si>
    <t>Huỳnh Văn Giáo</t>
  </si>
  <si>
    <t>Vũ Minh Quảng</t>
  </si>
  <si>
    <t>Huỳnh Văn Liêm</t>
  </si>
  <si>
    <t>Nguyễn Thanh Tùng</t>
  </si>
  <si>
    <t>Hà Đăng Quí</t>
  </si>
  <si>
    <t>Lý Thành Đạt</t>
  </si>
  <si>
    <t>Võ Xuân Vinh</t>
  </si>
  <si>
    <t>Trần Khôi</t>
  </si>
  <si>
    <t>Hà Đức Quốc</t>
  </si>
  <si>
    <t>Nguyễn Phúc Hậu</t>
  </si>
  <si>
    <t>Vũ Minh Hiếu</t>
  </si>
  <si>
    <t>Phạm Bá Quỳnh</t>
  </si>
  <si>
    <t>Học phí THAO khóa 15 (bổ sung)</t>
  </si>
  <si>
    <t>AB/18E0001981</t>
  </si>
  <si>
    <t>AB/18E0001982</t>
  </si>
  <si>
    <t>AB/18E0001983</t>
  </si>
  <si>
    <t>AB/18E0001984</t>
  </si>
  <si>
    <t>AB/18E0001985</t>
  </si>
  <si>
    <t>AB/18E0001986</t>
  </si>
  <si>
    <t>AB/18E0001987</t>
  </si>
  <si>
    <t>AB/18E0001988</t>
  </si>
  <si>
    <t>AB/18E0001989</t>
  </si>
  <si>
    <t>AB/18E0001990</t>
  </si>
  <si>
    <t>AB/18E0001991</t>
  </si>
  <si>
    <t>AB/18E0001992</t>
  </si>
  <si>
    <t>AB/18E0001993</t>
  </si>
  <si>
    <t>AB/18E0001994</t>
  </si>
  <si>
    <t>AB/18E0001995</t>
  </si>
  <si>
    <t>AB/18E0001996</t>
  </si>
  <si>
    <t>AB/18E0001997</t>
  </si>
  <si>
    <t>AB/18E0001998</t>
  </si>
  <si>
    <t>AB/18E0001999</t>
  </si>
  <si>
    <t>AB/18E0002000</t>
  </si>
  <si>
    <t>AB/18E0002001</t>
  </si>
  <si>
    <t>AB/18E0002002</t>
  </si>
  <si>
    <t>AB/18E0002003</t>
  </si>
  <si>
    <t>AB/18E0002004</t>
  </si>
  <si>
    <t>AB/18E0002005</t>
  </si>
  <si>
    <t>AB/18E0002006</t>
  </si>
  <si>
    <t>AB/18E0002007</t>
  </si>
  <si>
    <t>AB/18E0002008</t>
  </si>
  <si>
    <t>AB/18E0002009</t>
  </si>
  <si>
    <t>AB/18E0002010</t>
  </si>
  <si>
    <t>AB/18E0002011</t>
  </si>
  <si>
    <t>AB/18E0002012</t>
  </si>
  <si>
    <t>AB/18E0002013</t>
  </si>
  <si>
    <t>AB/18E0002014</t>
  </si>
  <si>
    <t>AB/18E0002015</t>
  </si>
  <si>
    <t>AB/18E0002016</t>
  </si>
  <si>
    <t>AB/18E0002017</t>
  </si>
  <si>
    <t>AB/18E0002018</t>
  </si>
  <si>
    <t>AB/18E0002019</t>
  </si>
  <si>
    <t>AB/18E0002020</t>
  </si>
  <si>
    <t>AB/18E0002021</t>
  </si>
  <si>
    <t>AB/18E0002022</t>
  </si>
  <si>
    <t>AB/18E0002023</t>
  </si>
  <si>
    <t>AB/18E0002024</t>
  </si>
  <si>
    <t>AB/18E0002025</t>
  </si>
  <si>
    <t>AB/18E0002026</t>
  </si>
  <si>
    <t>AB/18E0002027</t>
  </si>
  <si>
    <t>AB/18E0002028</t>
  </si>
  <si>
    <t>AB/18E0002029</t>
  </si>
  <si>
    <t>AB/18E0002030</t>
  </si>
  <si>
    <t>AB/18E0002031</t>
  </si>
  <si>
    <t>AB/18E0002032</t>
  </si>
  <si>
    <t>AB/18E0002033</t>
  </si>
  <si>
    <t>AB/18E0002034</t>
  </si>
  <si>
    <t>AB/18E0002035</t>
  </si>
  <si>
    <t>AB/18E0002036</t>
  </si>
  <si>
    <t>AB/18E0002037</t>
  </si>
  <si>
    <t>AB/18E0002038</t>
  </si>
  <si>
    <t>AB/18E0002039</t>
  </si>
  <si>
    <t>AB/18E0002040</t>
  </si>
  <si>
    <t>AB/18E0002041</t>
  </si>
  <si>
    <t>AB/18E0002042</t>
  </si>
  <si>
    <t>AB/18E0002043</t>
  </si>
  <si>
    <t>AB/18E0002044</t>
  </si>
  <si>
    <t>AB/18E0002045</t>
  </si>
  <si>
    <t>AB/18E0002046</t>
  </si>
  <si>
    <t>AB/18E0002047</t>
  </si>
  <si>
    <t>AB/18E0002048</t>
  </si>
  <si>
    <t>AB/18E0002049</t>
  </si>
  <si>
    <t>AB/18E0002050</t>
  </si>
  <si>
    <t>AB/18E0002051</t>
  </si>
  <si>
    <t>AB/18E0002052</t>
  </si>
  <si>
    <t>AB/18E0002053</t>
  </si>
  <si>
    <t>AB/18E0002054</t>
  </si>
  <si>
    <t>AB/18E0002055</t>
  </si>
  <si>
    <t>AB/18E0002056</t>
  </si>
  <si>
    <t>AB/18E0002057</t>
  </si>
  <si>
    <t>AB/18E0002058</t>
  </si>
  <si>
    <t>AB/18E0002059</t>
  </si>
  <si>
    <t>AB/18E0002060</t>
  </si>
  <si>
    <t>AB/18E0002061</t>
  </si>
  <si>
    <t>AB/18E0002062</t>
  </si>
  <si>
    <t>AB/18E0002063</t>
  </si>
  <si>
    <t>AB/18E0002064</t>
  </si>
  <si>
    <t>AB/18E0002065</t>
  </si>
  <si>
    <t>AB/18E0002066</t>
  </si>
  <si>
    <t>AB/18E0002067</t>
  </si>
  <si>
    <t>AB/18E0002068</t>
  </si>
  <si>
    <t>AB/18E0002069</t>
  </si>
  <si>
    <t>AB/18E0002070</t>
  </si>
  <si>
    <t>AB/18E0002071</t>
  </si>
  <si>
    <t>AB/18E0002072</t>
  </si>
  <si>
    <t>AB/18E0002073</t>
  </si>
  <si>
    <t>AB/18E0002074</t>
  </si>
  <si>
    <t>AB/18E0002075</t>
  </si>
  <si>
    <t>AB/18E0002076</t>
  </si>
  <si>
    <t>AB/18E0002077</t>
  </si>
  <si>
    <t>AB/18E0002078</t>
  </si>
  <si>
    <t>AB/18E0002079</t>
  </si>
  <si>
    <t>AB/18E0002080</t>
  </si>
  <si>
    <t>AB/18E0002081</t>
  </si>
  <si>
    <t>AB/18E0002082</t>
  </si>
  <si>
    <t>AB/18E0002083</t>
  </si>
  <si>
    <t>AB/18E0002084</t>
  </si>
  <si>
    <t>AB/18E0002085</t>
  </si>
  <si>
    <t>AB/18E0002086</t>
  </si>
  <si>
    <t>AB/18E0002087</t>
  </si>
  <si>
    <t>AB/18E0002088</t>
  </si>
  <si>
    <t>AB/18E0002089</t>
  </si>
  <si>
    <t>AB/18E0002090</t>
  </si>
  <si>
    <t>AB/18E0002091</t>
  </si>
  <si>
    <t>AB/18E0002092</t>
  </si>
  <si>
    <t>AB/18E0002093</t>
  </si>
  <si>
    <t>AB/18E0002094</t>
  </si>
  <si>
    <t>AB/18E0002095</t>
  </si>
  <si>
    <t>AB/18E0002096</t>
  </si>
  <si>
    <t>AB/18E0002097</t>
  </si>
  <si>
    <t>AB/18E0002098</t>
  </si>
  <si>
    <t>AB/18E0002099</t>
  </si>
  <si>
    <t>AB/18E0002100</t>
  </si>
  <si>
    <t>AB/18E0002101</t>
  </si>
  <si>
    <t>AB/18E0002102</t>
  </si>
  <si>
    <t>AB/18E0002103</t>
  </si>
  <si>
    <t>AB/18E0002104</t>
  </si>
  <si>
    <t>AB/18E0002105</t>
  </si>
  <si>
    <t>AB/18E0002106</t>
  </si>
  <si>
    <t>AB/18E0002107</t>
  </si>
  <si>
    <t>AB/18E0002108</t>
  </si>
  <si>
    <t>AB/18E0002109</t>
  </si>
  <si>
    <t>AB/18E0002110</t>
  </si>
  <si>
    <t>AB/18E0002111</t>
  </si>
  <si>
    <t>AB/18E0002112</t>
  </si>
  <si>
    <t>AB/18E0002113</t>
  </si>
  <si>
    <t>AB/18E0002114</t>
  </si>
  <si>
    <t>AB/18E0002115</t>
  </si>
  <si>
    <t>AB/18E0002116</t>
  </si>
  <si>
    <t>AB/18E0002117</t>
  </si>
  <si>
    <t>AB/18E0002118</t>
  </si>
  <si>
    <t>AB/18E0002119</t>
  </si>
  <si>
    <t>AB/18E0002120</t>
  </si>
  <si>
    <t>AB/18E0002121</t>
  </si>
  <si>
    <t>AB/18E0002122</t>
  </si>
  <si>
    <t>AB/18E0002123</t>
  </si>
  <si>
    <t>AB/18E0002124</t>
  </si>
  <si>
    <t>AB/18E0002125</t>
  </si>
  <si>
    <t>AB/18E0002126</t>
  </si>
  <si>
    <t>Nguyễn Thành Được</t>
  </si>
  <si>
    <t>Lê Văn Bun</t>
  </si>
  <si>
    <t>Huỳnh Ngọc Khánh</t>
  </si>
  <si>
    <t>Hồ Thanh Hiếu</t>
  </si>
  <si>
    <t>Nguyễn Quốc Hưng</t>
  </si>
  <si>
    <t>Tạ Minh Tuấn</t>
  </si>
  <si>
    <t>Lương Văn Cường</t>
  </si>
  <si>
    <t>Đỗ Minh Dốn</t>
  </si>
  <si>
    <t>Trần Hữu Nghĩa</t>
  </si>
  <si>
    <t>AB/18E0002127</t>
  </si>
  <si>
    <t>AB/18E0002128</t>
  </si>
  <si>
    <t>AB/18E0002129</t>
  </si>
  <si>
    <t>AB/18E0002130</t>
  </si>
  <si>
    <t>AB/18E0002131</t>
  </si>
  <si>
    <t>AB/18E0002132</t>
  </si>
  <si>
    <t>AB/18E0002133</t>
  </si>
  <si>
    <t>AB/18E0002134</t>
  </si>
  <si>
    <t>AB/18E0002135</t>
  </si>
  <si>
    <t>AB/18E0002136</t>
  </si>
  <si>
    <t>AB/18E0002137</t>
  </si>
  <si>
    <t>AB/18E0002138</t>
  </si>
  <si>
    <t>AB/18E0002139</t>
  </si>
  <si>
    <t>AB/18E0002140</t>
  </si>
  <si>
    <t>AB/18E0002141</t>
  </si>
  <si>
    <t>AB/18E0002142</t>
  </si>
  <si>
    <t>Học phí nghề ngắn hạn: 800.000đ</t>
  </si>
  <si>
    <t>Lệ  phí thi Tin học: 750.000đ (13/01 /2019)</t>
  </si>
  <si>
    <t>Bằng chữ: Bảy mươi ba triệu tám trăm hai mươi ngàn  đồng chẵn</t>
  </si>
  <si>
    <t>Học phí anh văn khóa 27: 46.780.000đ</t>
  </si>
  <si>
    <t>Lệ phí thi CCB Anh văn : 19.090.000đ ngày 20/01/2019</t>
  </si>
  <si>
    <t>Học phí THAO khóa 15 : 6.400.000đ ( Bổ sung)</t>
  </si>
  <si>
    <t>Lệ phí thi CCB  Anh văn : 41.860.000đ ngày 20/01/2019</t>
  </si>
  <si>
    <t>Học phí anh văn khóa 27: 114.140.000đ</t>
  </si>
  <si>
    <t>Học phí THAO khóa 15 : 16.640.000đ ( Bổ sung)</t>
  </si>
  <si>
    <t>Học phí nghề ngắn hạn: 3.200.000đ</t>
  </si>
  <si>
    <t>Thành phố Hồ Chí Minh, ngày 06 tháng  12 năm 2018</t>
  </si>
  <si>
    <t>Võ Ngọc Minh Thông</t>
  </si>
  <si>
    <t>Võ Hoàng Phương</t>
  </si>
  <si>
    <t>Nguyễn Việt Nhất Đỉnh</t>
  </si>
  <si>
    <t>Mai Trung Long</t>
  </si>
  <si>
    <t>Nguyễn Trung Kiên</t>
  </si>
  <si>
    <t>Trần Minh Tiến</t>
  </si>
  <si>
    <t>Trần Thanh Phúc</t>
  </si>
  <si>
    <t>Huỳnh Văn Khẳm</t>
  </si>
  <si>
    <t>Trần Đức Huỳnh</t>
  </si>
  <si>
    <t>Đinh Nguyễn Anh Tuấn</t>
  </si>
  <si>
    <t>Nguyễn Vĩnh Hảo</t>
  </si>
  <si>
    <t>Khưu Hoàng Minh Lực</t>
  </si>
  <si>
    <t>Phạm Minh Hoàng</t>
  </si>
  <si>
    <t>Trần Duy Lâm</t>
  </si>
  <si>
    <t>Bùi Tấn Lực</t>
  </si>
  <si>
    <t>Ngô Quế Thanh</t>
  </si>
  <si>
    <t>Hứa Thanh Long</t>
  </si>
  <si>
    <t>Trần Hồ Nguyên</t>
  </si>
  <si>
    <t>Phan Trung Trực</t>
  </si>
  <si>
    <t>Phan Nhật Nam Giang</t>
  </si>
  <si>
    <t>Lý Thanh Tiến</t>
  </si>
  <si>
    <t>Ngô Trung Nguyên</t>
  </si>
  <si>
    <t>Nguyễn Ngọc Tài</t>
  </si>
  <si>
    <t>Phạm Thị Hồng Nhung</t>
  </si>
  <si>
    <t>Vương Thanh Thủy</t>
  </si>
  <si>
    <t>Thái Xuân Cầu</t>
  </si>
  <si>
    <t>Nguyễn Phước Toàn</t>
  </si>
  <si>
    <t>Trần Quốc Đạt</t>
  </si>
  <si>
    <t>Bùi Minh Trí</t>
  </si>
  <si>
    <t>Nguyễn Phước Duyên</t>
  </si>
  <si>
    <t>Trần Thị Thanh Thảo</t>
  </si>
  <si>
    <t>Nguyễn Thanh Đệ</t>
  </si>
  <si>
    <t>Nguyễn Thanh Nhàn</t>
  </si>
  <si>
    <t>Trần Thành Thông</t>
  </si>
  <si>
    <t>Cao Thanh Phụng</t>
  </si>
  <si>
    <t>Huỳnh Đức Tính</t>
  </si>
  <si>
    <t>Tô Trung Tín</t>
  </si>
  <si>
    <t>Đỗ Thế Châu</t>
  </si>
  <si>
    <t>Nguyễn Trần Hoàn</t>
  </si>
  <si>
    <t>Nguyễn Minh Trường</t>
  </si>
  <si>
    <t>Phạm Hoàng Sang</t>
  </si>
  <si>
    <t>Nguyễn Hữu Thời</t>
  </si>
  <si>
    <t>Nguyễn Minh Đạo</t>
  </si>
  <si>
    <t>Đào Sơn Tài</t>
  </si>
  <si>
    <t>Phan Tấn Tài</t>
  </si>
  <si>
    <t>Phạm Hoài Nam</t>
  </si>
  <si>
    <t>Trần Minh Bảo</t>
  </si>
  <si>
    <t>Kiều Xuân Tú</t>
  </si>
  <si>
    <t>Trương Ngọc Phương Nam</t>
  </si>
  <si>
    <t>Nguyễn Thị Huệ</t>
  </si>
  <si>
    <t>Nguyễn Thị Kim Chi</t>
  </si>
  <si>
    <t>Lương Thị Hồng Luyến</t>
  </si>
  <si>
    <t>Phạm Tuấn Hoàng</t>
  </si>
  <si>
    <t>Trần Phương Nam</t>
  </si>
  <si>
    <t>Trần Bình Phương</t>
  </si>
  <si>
    <t>Phạm Văn Thọ</t>
  </si>
  <si>
    <t>Vũ Tuấn Kiệt</t>
  </si>
  <si>
    <t>Phạm Đức Hoàng</t>
  </si>
  <si>
    <t>Nguyễn Thị Biên</t>
  </si>
  <si>
    <t>Lê Văn Gia Bảo</t>
  </si>
  <si>
    <t>Nguyễn Châu Thiện</t>
  </si>
  <si>
    <t>Hồ Duy Thanh</t>
  </si>
  <si>
    <t>Công ty CP Xuất khẩu lao động - TM và Du lịch tại Tp. HCM</t>
  </si>
  <si>
    <t>Nguyễn Minh Châu</t>
  </si>
  <si>
    <t>Trần Hoàng Giang</t>
  </si>
  <si>
    <t>Phan Bùi Thanh Huy</t>
  </si>
  <si>
    <t>Lưu Văn Tuấn</t>
  </si>
  <si>
    <t>Cao Thị Hồng Thắm</t>
  </si>
  <si>
    <t>Trần Thị Hồng Thu</t>
  </si>
  <si>
    <t>Hồ Minh</t>
  </si>
  <si>
    <t>Nguyễn Thị kim Uyên</t>
  </si>
  <si>
    <t>Huỳnh Nhật Nam</t>
  </si>
  <si>
    <t>Đỗ Huy Hoàng</t>
  </si>
  <si>
    <t>Phạm Hồ Ngọc Trung Hiếu</t>
  </si>
  <si>
    <t>Lương Phước Đạo</t>
  </si>
  <si>
    <t>Trần Đặng Sơn Thủy</t>
  </si>
  <si>
    <t>Mầu Thị Ngọc Linh</t>
  </si>
  <si>
    <t>Công ty Cổ phần cơ điện lạnh HTD</t>
  </si>
  <si>
    <t>Quang Lệ Cát Phụng</t>
  </si>
  <si>
    <t>Trần Quang Thịnh</t>
  </si>
  <si>
    <t>Nguyễn Thị Hồng Ánh</t>
  </si>
  <si>
    <t>Châu Mỹ Duyên</t>
  </si>
  <si>
    <t>Nguyễn Thanh Sang</t>
  </si>
  <si>
    <t>Vi Quang Đạt</t>
  </si>
  <si>
    <t>Nguyễn Công Thành</t>
  </si>
  <si>
    <t>Phan Nhật Kim Ngân</t>
  </si>
  <si>
    <t>Phạm Trường An</t>
  </si>
  <si>
    <t>Nguyễn Hoàng Vỹ</t>
  </si>
  <si>
    <t>Nguyễn Hoàng Huy phúc</t>
  </si>
  <si>
    <t>Tô Cẩm Vinh</t>
  </si>
  <si>
    <t>Phạm Quan Dự</t>
  </si>
  <si>
    <t>Lữ Ngọc Trọng</t>
  </si>
  <si>
    <t>Nguyễn Quang Vương</t>
  </si>
  <si>
    <t>Nguyễn Duy Tâm</t>
  </si>
  <si>
    <t>Nguyễn Văn Đel</t>
  </si>
  <si>
    <t>Trần Ngọc Nhật Huy</t>
  </si>
  <si>
    <t>Đinh Thái Hậu</t>
  </si>
  <si>
    <t>Bùi Văn Khuân</t>
  </si>
  <si>
    <t>Học phí Anh văn EB1a + ôn thi</t>
  </si>
  <si>
    <t>Học phí tiếng Hoa CA1.C + Ôn tập</t>
  </si>
  <si>
    <t>Lệ phí ôn tập - nghề Hàn cho 06 học viên</t>
  </si>
  <si>
    <t>Học phí tiếng Hoa CA1a+ Ôn tập</t>
  </si>
  <si>
    <t>Học phí Hàn điện cơ bản</t>
  </si>
  <si>
    <t>Học phí tiếng Hoa CA1c+ Ôn tập</t>
  </si>
  <si>
    <t>Học phí Tiếng Hàn - SV khóa 18</t>
  </si>
  <si>
    <t>Lệ phií thi CCA Tin học</t>
  </si>
  <si>
    <t>AB/18E0002143</t>
  </si>
  <si>
    <t>AB/18E0002144</t>
  </si>
  <si>
    <t>AB/18E0002145</t>
  </si>
  <si>
    <t>AB/18E0002146</t>
  </si>
  <si>
    <t>AB/18E0002147</t>
  </si>
  <si>
    <t>AB/18E0002148</t>
  </si>
  <si>
    <t>AB/18E0002149</t>
  </si>
  <si>
    <t>AB/18E0002150</t>
  </si>
  <si>
    <t>AB/18E0002151</t>
  </si>
  <si>
    <t>AB/18E0002152</t>
  </si>
  <si>
    <t>AB/18E0002153</t>
  </si>
  <si>
    <t>AB/18E0002154</t>
  </si>
  <si>
    <t>AB/18E0002155</t>
  </si>
  <si>
    <t>AB/18E0002156</t>
  </si>
  <si>
    <t>AB/18E0002157</t>
  </si>
  <si>
    <t>AB/18E0002158</t>
  </si>
  <si>
    <t>AB/18E0002159</t>
  </si>
  <si>
    <t>AB/18E0002160</t>
  </si>
  <si>
    <t>AB/18E0002161</t>
  </si>
  <si>
    <t>AB/18E0002162</t>
  </si>
  <si>
    <t>AB/18E0002163</t>
  </si>
  <si>
    <t>AB/18E0002164</t>
  </si>
  <si>
    <t>AB/18E0002165</t>
  </si>
  <si>
    <t>AB/18E0002166</t>
  </si>
  <si>
    <t>AB/18E0002167</t>
  </si>
  <si>
    <t>AB/18E0002168</t>
  </si>
  <si>
    <t>AB/18E0002169</t>
  </si>
  <si>
    <t>AB/18E0002170</t>
  </si>
  <si>
    <t>AB/18E0002171</t>
  </si>
  <si>
    <t>AB/18E0002172</t>
  </si>
  <si>
    <t>AB/18E0002173</t>
  </si>
  <si>
    <t>AB/18E0002174</t>
  </si>
  <si>
    <t>AB/18E0002175</t>
  </si>
  <si>
    <t>AB/18E0002176</t>
  </si>
  <si>
    <t>AB/18E0002177</t>
  </si>
  <si>
    <t>AB/18E0002178</t>
  </si>
  <si>
    <t>AB/18E0002179</t>
  </si>
  <si>
    <t>AB/18E0002180</t>
  </si>
  <si>
    <t>AB/18E0002181</t>
  </si>
  <si>
    <t>AB/18E0002182</t>
  </si>
  <si>
    <t>AB/18E0002183</t>
  </si>
  <si>
    <t>AB/18E0002184</t>
  </si>
  <si>
    <t>AB/18E0002185</t>
  </si>
  <si>
    <t>AB/18E0002186</t>
  </si>
  <si>
    <t>AB/18E0002187</t>
  </si>
  <si>
    <t>AB/18E0002188</t>
  </si>
  <si>
    <t>AB/18E0002189</t>
  </si>
  <si>
    <t>AB/18E0002190</t>
  </si>
  <si>
    <t>AB/18E0002191</t>
  </si>
  <si>
    <t>AB/18E0002192</t>
  </si>
  <si>
    <t>AB/18E0002193</t>
  </si>
  <si>
    <t>AB/18E0002194</t>
  </si>
  <si>
    <t>AB/18E0002195</t>
  </si>
  <si>
    <t>AB/18E0002196</t>
  </si>
  <si>
    <t>AB/18E0002197</t>
  </si>
  <si>
    <t>AB/18E0002198</t>
  </si>
  <si>
    <t>AB/18E0002199</t>
  </si>
  <si>
    <t>AB/18E0002200</t>
  </si>
  <si>
    <t>AB/18E0002201</t>
  </si>
  <si>
    <t>AB/18E0002202</t>
  </si>
  <si>
    <t>AB/18E0002203</t>
  </si>
  <si>
    <t>AB/18E0002204</t>
  </si>
  <si>
    <t>AB/18E0002205</t>
  </si>
  <si>
    <t>AB/18E0002206</t>
  </si>
  <si>
    <t>AB/18E0002207</t>
  </si>
  <si>
    <t>AB/18E0002208</t>
  </si>
  <si>
    <t>AB/18E0002209</t>
  </si>
  <si>
    <t>AB/18E0002210</t>
  </si>
  <si>
    <t>AB/18E0002211</t>
  </si>
  <si>
    <t>AB/18E0002212</t>
  </si>
  <si>
    <t>AB/18E0002213</t>
  </si>
  <si>
    <t>AB/18E0002214</t>
  </si>
  <si>
    <t>AB/18E0002215</t>
  </si>
  <si>
    <t>AB/18E0002216</t>
  </si>
  <si>
    <t>AB/18E0002217</t>
  </si>
  <si>
    <t>AB/18E0002218</t>
  </si>
  <si>
    <t>AB/18E0002219</t>
  </si>
  <si>
    <t>AB/18E0002220</t>
  </si>
  <si>
    <t>AB/18E0002221</t>
  </si>
  <si>
    <t>AB/18E0002222</t>
  </si>
  <si>
    <t>AB/18E0002223</t>
  </si>
  <si>
    <t>AB/18E0002224</t>
  </si>
  <si>
    <t>AB/18E0002225</t>
  </si>
  <si>
    <t>AB/18E0002226</t>
  </si>
  <si>
    <t>AB/18E0002227</t>
  </si>
  <si>
    <t>AB/18E0002228</t>
  </si>
  <si>
    <t>AB/18E0002229</t>
  </si>
  <si>
    <t>AB/18E0002230</t>
  </si>
  <si>
    <t>AB/18E0002231</t>
  </si>
  <si>
    <t>AB/18E0002232</t>
  </si>
  <si>
    <t>AB/18E0002233</t>
  </si>
  <si>
    <t>AB/18E0002234</t>
  </si>
  <si>
    <t>AB/18E0002235</t>
  </si>
  <si>
    <t>AB/18E0002236</t>
  </si>
  <si>
    <t>AB/18E0002237</t>
  </si>
  <si>
    <t>AB/18E0002238</t>
  </si>
  <si>
    <t>AB/18E0002239</t>
  </si>
  <si>
    <t>AB/18E0002240</t>
  </si>
  <si>
    <t>AB/18E0002241</t>
  </si>
  <si>
    <t>AB/18E0002242</t>
  </si>
  <si>
    <t>AB/18E0002243</t>
  </si>
  <si>
    <t>AB/18E0002244</t>
  </si>
  <si>
    <t>AB/18E0002245</t>
  </si>
  <si>
    <t>AB/18E0002246</t>
  </si>
  <si>
    <t>AB/18E0002247</t>
  </si>
  <si>
    <t>AB/18E0002248</t>
  </si>
  <si>
    <t>AB/18E0002249</t>
  </si>
  <si>
    <t>AB/18E0002250</t>
  </si>
  <si>
    <t>AB/18E0002251</t>
  </si>
  <si>
    <t>AB/18E0002252</t>
  </si>
  <si>
    <t>AB/18E0002253</t>
  </si>
  <si>
    <t>AB/18E0002254</t>
  </si>
  <si>
    <t>AB/18E0002255</t>
  </si>
  <si>
    <t>AB/18E0002256</t>
  </si>
  <si>
    <t>AB/18E0002257</t>
  </si>
  <si>
    <t>AB/18E0002258</t>
  </si>
  <si>
    <t>AB/18E0002259</t>
  </si>
  <si>
    <t>AB/18E0002260</t>
  </si>
  <si>
    <t>AB/18E0002261</t>
  </si>
  <si>
    <t>AB/18E0002262</t>
  </si>
  <si>
    <t>AB/18E0002263</t>
  </si>
  <si>
    <t>AB/18E0002264</t>
  </si>
  <si>
    <t>AB/18E0002265</t>
  </si>
  <si>
    <t>AB/18E0002266</t>
  </si>
  <si>
    <t>AB/18E0002267</t>
  </si>
  <si>
    <t>AB/18E0002268</t>
  </si>
  <si>
    <t>AB/18E0002269</t>
  </si>
  <si>
    <t>AB/18E0002270</t>
  </si>
  <si>
    <t>AB/18E0002271</t>
  </si>
  <si>
    <t>AB/18E0002272</t>
  </si>
  <si>
    <t>AB/18E0002273</t>
  </si>
  <si>
    <t>AB/18E0002274</t>
  </si>
  <si>
    <t>AB/18E0002275</t>
  </si>
  <si>
    <t>AB/18E0002276</t>
  </si>
  <si>
    <t>AB/18E0002277</t>
  </si>
  <si>
    <t>AB/18E0002278</t>
  </si>
  <si>
    <t>AB/18E0002279</t>
  </si>
  <si>
    <t>AB/18E0002280</t>
  </si>
  <si>
    <t>AB/18E0002281</t>
  </si>
  <si>
    <t>AB/18E0002282</t>
  </si>
  <si>
    <t>AB/18E0002283</t>
  </si>
  <si>
    <t>AB/18E0002284</t>
  </si>
  <si>
    <t>AB/18E0002285</t>
  </si>
  <si>
    <t>AB/18E0002286</t>
  </si>
  <si>
    <t>AB/18E0002287</t>
  </si>
  <si>
    <t>AB/18E0002288</t>
  </si>
  <si>
    <t>AB/18E0002289</t>
  </si>
  <si>
    <t>AB/18E0002290</t>
  </si>
  <si>
    <t>AB/18E0002291</t>
  </si>
  <si>
    <t>AB/18E0002292</t>
  </si>
  <si>
    <t>AB/18E0002293</t>
  </si>
  <si>
    <t>AB/18E0002294</t>
  </si>
  <si>
    <t>AB/18E0002295</t>
  </si>
  <si>
    <t>AB/18E0002296</t>
  </si>
  <si>
    <t>AB/18E0002297</t>
  </si>
  <si>
    <t>AB/18E0002298</t>
  </si>
  <si>
    <t>AB/18E0002299</t>
  </si>
  <si>
    <t>AB/18E0002300</t>
  </si>
  <si>
    <t>AB/18E0002301</t>
  </si>
  <si>
    <t>AB/18E0002302</t>
  </si>
  <si>
    <t>AB/18E0002303</t>
  </si>
  <si>
    <t>AB/18E0002304</t>
  </si>
  <si>
    <t>AB/18E0002305</t>
  </si>
  <si>
    <t>AB/18E0002306</t>
  </si>
  <si>
    <t>AB/18E0002307</t>
  </si>
  <si>
    <t>AB/18E0002308</t>
  </si>
  <si>
    <t>AB/18E0002309</t>
  </si>
  <si>
    <t>AB/18E0002310</t>
  </si>
  <si>
    <t>AB/18E0002311</t>
  </si>
  <si>
    <t>AB/18E0002312</t>
  </si>
  <si>
    <t>AB/18E0002313</t>
  </si>
  <si>
    <t>AB/18E0002314</t>
  </si>
  <si>
    <t>AB/18E0002315</t>
  </si>
  <si>
    <t>AB/18E0002316</t>
  </si>
  <si>
    <t>AB/18E0002317</t>
  </si>
  <si>
    <t>AB/18E0002318</t>
  </si>
  <si>
    <t>AB/18E0002319</t>
  </si>
  <si>
    <t>AB/18E0002320</t>
  </si>
  <si>
    <t>AB/18E0002321</t>
  </si>
  <si>
    <t>AB/18E0002322</t>
  </si>
  <si>
    <t>AB/18E0002323</t>
  </si>
  <si>
    <t>AB/18E0002324</t>
  </si>
  <si>
    <t>AB/18E0002325</t>
  </si>
  <si>
    <t>AB/18E0002326</t>
  </si>
  <si>
    <t>AB/18E0002327</t>
  </si>
  <si>
    <t>AB/18E0002328</t>
  </si>
  <si>
    <t>AB/18E0002329</t>
  </si>
  <si>
    <t>AB/18E0002330</t>
  </si>
  <si>
    <t>AB/18E0002331</t>
  </si>
  <si>
    <t>AB/18E0002332</t>
  </si>
  <si>
    <t>AB/18E0002333</t>
  </si>
  <si>
    <t>AB/18E0002334</t>
  </si>
  <si>
    <t>AB/18E0002335</t>
  </si>
  <si>
    <t>AB/18E0002336</t>
  </si>
  <si>
    <t>AB/18E0002337</t>
  </si>
  <si>
    <t>AB/18E0002338</t>
  </si>
  <si>
    <t>AB/18E0002339</t>
  </si>
  <si>
    <t>AB/18E0002340</t>
  </si>
  <si>
    <t>AB/18E0002341</t>
  </si>
  <si>
    <t>AB/18E0002342</t>
  </si>
  <si>
    <t>AB/18E0002343</t>
  </si>
  <si>
    <t>AB/18E0002344</t>
  </si>
  <si>
    <t>AB/18E0002345</t>
  </si>
  <si>
    <t>AB/18E0002346</t>
  </si>
  <si>
    <t>AB/18E0002347</t>
  </si>
  <si>
    <t>AB/18E0002348</t>
  </si>
  <si>
    <t>AB/18E0002349</t>
  </si>
  <si>
    <t>AB/18E0002350</t>
  </si>
  <si>
    <t>AB/18E0002351</t>
  </si>
  <si>
    <t>đã nộp(03/12/18)</t>
  </si>
  <si>
    <t>19sv</t>
  </si>
  <si>
    <t>14sv</t>
  </si>
  <si>
    <t>18sv</t>
  </si>
  <si>
    <t>17sv</t>
  </si>
  <si>
    <t>bổ sung</t>
  </si>
  <si>
    <t>06hv</t>
  </si>
  <si>
    <t>Lệ phí thi kiểm tra năng lực tiếng anh</t>
  </si>
  <si>
    <t>Lệ phí Kiểm tra năng lực tiếng anh: 5,600,000đ</t>
  </si>
  <si>
    <t>Lệ  phí thi CCA anh văn: 210.000đ (20/01 /2019)</t>
  </si>
  <si>
    <t>Lệ  phí thi CCA Tin học: 750.000đ (13/01 /2019)</t>
  </si>
  <si>
    <t>Nguyễn Tiến Phúc</t>
  </si>
  <si>
    <t>Thành phố Hồ Chí Minh, ngày 10 tháng  12 năm 2018</t>
  </si>
  <si>
    <t>Lệ phí thi CCB Anh văn : 20.930.000đ ngày 20/01/2019</t>
  </si>
  <si>
    <t>Học phí anh văn khóa 27: 53.200.000đ</t>
  </si>
  <si>
    <t>Học phí nghề ngắn hạn: 14.600.000đ</t>
  </si>
  <si>
    <t>Học phí THAO khóa 15 : 5.760.000đ ( Bổ sung)</t>
  </si>
  <si>
    <t>Học tiếng hàn: 935.000 đ</t>
  </si>
  <si>
    <t>Học phí tiếng hoa: 845.000 Sv KH18</t>
  </si>
  <si>
    <t>Học phí tiếng hoa: 1.440.000 Sv KH17</t>
  </si>
  <si>
    <t>sv kh17</t>
  </si>
  <si>
    <t>Bằng chữ: Một trăm lẻ ba triệu chín trăm bốn mươi ngàn  đồng chẵn</t>
  </si>
  <si>
    <t>Võ Thị Hồng Lan</t>
  </si>
  <si>
    <t>Phạm Văn Giàu</t>
  </si>
  <si>
    <t>Trần Anh Hồ</t>
  </si>
  <si>
    <t>Diệp Chí Vỹ</t>
  </si>
  <si>
    <t>Phạm Hữu Phú</t>
  </si>
  <si>
    <t>Huỳnh Trần Minh Tiến</t>
  </si>
  <si>
    <t>Vy Kim Hải</t>
  </si>
  <si>
    <t>Võ Quang Thái</t>
  </si>
  <si>
    <t>Cao Tấn Hải</t>
  </si>
  <si>
    <t>Huỳnh Thị Mỹ Thơm</t>
  </si>
  <si>
    <t>Nguyễn Thị Trâm Phương</t>
  </si>
  <si>
    <t>Trượng Thị Thêm</t>
  </si>
  <si>
    <t>Bùi Thị Hoài Linh</t>
  </si>
  <si>
    <t>Phạm Thị Kim Ngà</t>
  </si>
  <si>
    <t>Tô Huỳnh Thanh Phong</t>
  </si>
  <si>
    <t>Trần Hữu Hoàng</t>
  </si>
  <si>
    <t>Lê Công Minh</t>
  </si>
  <si>
    <t>Hấu Quang Thạnh</t>
  </si>
  <si>
    <t>Lê Thị Cẩm Nhung</t>
  </si>
  <si>
    <t>Phạm Văn Phúc</t>
  </si>
  <si>
    <t>Nguyễn Long Hải</t>
  </si>
  <si>
    <t>Võ Đoàn Triều</t>
  </si>
  <si>
    <t>Nguyễn Thị Mai Nhung</t>
  </si>
  <si>
    <t>Nguyễn Duy Khánh</t>
  </si>
  <si>
    <t>Nguyễn Trọng Đại Anh</t>
  </si>
  <si>
    <t>Nguyễn Tứ Cảnh</t>
  </si>
  <si>
    <t>Phan Thanh Tùng</t>
  </si>
  <si>
    <t>Đỗ Hồng Sơn</t>
  </si>
  <si>
    <t>Trần Việt Hưng</t>
  </si>
  <si>
    <t>Nguyễn Thoàn Em</t>
  </si>
  <si>
    <t>Lê Hoàng Hậu</t>
  </si>
  <si>
    <t>Trực Gia Duy</t>
  </si>
  <si>
    <t>Phạm Vũ Phong</t>
  </si>
  <si>
    <t>Lê Tuấn Thắng</t>
  </si>
  <si>
    <t>Nguyễn Hoàng Sang</t>
  </si>
  <si>
    <t>Nguyễn Trúc Cao Uyên</t>
  </si>
  <si>
    <t>Nguyễn Tấn Lê</t>
  </si>
  <si>
    <t>Nguyễn Vĩnh Thuận</t>
  </si>
  <si>
    <t>Nguyễn Lê Tân</t>
  </si>
  <si>
    <t>Nguyễn Thái An</t>
  </si>
  <si>
    <t>Nguyễn Là</t>
  </si>
  <si>
    <t>Trần Quốc Tuyến</t>
  </si>
  <si>
    <t>Phạm Thị Kim Thoa</t>
  </si>
  <si>
    <t>Trang Thị Xuân Uyên</t>
  </si>
  <si>
    <t>Phạm Đan Hào</t>
  </si>
  <si>
    <t>Dương Thanh Hậu</t>
  </si>
  <si>
    <t>Nguyễn Thị Thanh Tú</t>
  </si>
  <si>
    <t>Nguyễn Chí Khang</t>
  </si>
  <si>
    <t>Phan Tuấn Nguyên</t>
  </si>
  <si>
    <t>Lê Thị Thùy Trang</t>
  </si>
  <si>
    <t>Nguyễn Công Hùng</t>
  </si>
  <si>
    <t>Đỗ Văn Hiệp</t>
  </si>
  <si>
    <t>Đoàn Tấn Kiệt</t>
  </si>
  <si>
    <t>Dương Đoàn Minh Tâm</t>
  </si>
  <si>
    <t>Võ Văn Trung Nguyên</t>
  </si>
  <si>
    <t>Đoàn Tần Kiệt</t>
  </si>
  <si>
    <t>Mai Lâm Tùng</t>
  </si>
  <si>
    <t>Mai Anh Tuấn</t>
  </si>
  <si>
    <t>Hồ Khánh Linh Chi</t>
  </si>
  <si>
    <t>Mai Trung Thiện</t>
  </si>
  <si>
    <t>Phan Hữu Trí</t>
  </si>
  <si>
    <t>Nguyễn Đức Chính</t>
  </si>
  <si>
    <t>Dương Cẩm Tú</t>
  </si>
  <si>
    <t>Nguyễn Hồng Hậu</t>
  </si>
  <si>
    <t>Trần Quốc Hoàng</t>
  </si>
  <si>
    <t>Huỳnh Phước Khải</t>
  </si>
  <si>
    <t>Phan Ngọc Thái</t>
  </si>
  <si>
    <t>Huỳnh Hữu Vinh</t>
  </si>
  <si>
    <t>Phạm Minh Đạt</t>
  </si>
  <si>
    <t>Nguyễn Ngọc Nghĩa</t>
  </si>
  <si>
    <t>Nguyễn Tấn Quang</t>
  </si>
  <si>
    <t>Hồng Thanh Việt</t>
  </si>
  <si>
    <t>Nguyễn Hữu Trí</t>
  </si>
  <si>
    <t>Lê Đức Thạch</t>
  </si>
  <si>
    <t>Võ Văn Ngọc</t>
  </si>
  <si>
    <t>Lê Quỳnh Anh Thoại</t>
  </si>
  <si>
    <t>Phạm Tấn Đạt</t>
  </si>
  <si>
    <t>Trần Triệu Huy</t>
  </si>
  <si>
    <t>Phan Thanh Thuận</t>
  </si>
  <si>
    <t>Lê Văn Chí Tâm</t>
  </si>
  <si>
    <t>Phan Văn Kiệt</t>
  </si>
  <si>
    <t>Hồ Thiên Thịch</t>
  </si>
  <si>
    <t>Học phí THAO Kh15( bổ sung)</t>
  </si>
  <si>
    <t>Học phí tiếng Hoa CA1.c+ ôn tập</t>
  </si>
  <si>
    <t>Học phí Tiếng hoa - SV khóa 2018</t>
  </si>
  <si>
    <t>Điện gia dụng</t>
  </si>
  <si>
    <t>Học phí Anh văn A2b+ EB1a+ ôn thi</t>
  </si>
  <si>
    <t>Học phí anh văn A2b+ Eb1a+ ôn thi</t>
  </si>
  <si>
    <t>Học phí anh văn A2b+ EB1a+ ôn thi</t>
  </si>
  <si>
    <t>AB/18E0002352</t>
  </si>
  <si>
    <t>AB/18E0002353</t>
  </si>
  <si>
    <t>AB/18E0002354</t>
  </si>
  <si>
    <t>AB/18E0002355</t>
  </si>
  <si>
    <t>AB/18E0002356</t>
  </si>
  <si>
    <t>AB/18E0002357</t>
  </si>
  <si>
    <t>AB/18E0002358</t>
  </si>
  <si>
    <t>AB/18E0002359</t>
  </si>
  <si>
    <t>AB/18E0002360</t>
  </si>
  <si>
    <t>AB/18E0002361</t>
  </si>
  <si>
    <t>AB/18E0002362</t>
  </si>
  <si>
    <t>AB/18E0002363</t>
  </si>
  <si>
    <t>AB/18E0002364</t>
  </si>
  <si>
    <t>AB/18E0002365</t>
  </si>
  <si>
    <t>AB/18E0002366</t>
  </si>
  <si>
    <t>AB/18E0002367</t>
  </si>
  <si>
    <t>AB/18E0002368</t>
  </si>
  <si>
    <t>AB/18E0002369</t>
  </si>
  <si>
    <t>AB/18E0002370</t>
  </si>
  <si>
    <t>AB/18E0002371</t>
  </si>
  <si>
    <t>AB/18E0002372</t>
  </si>
  <si>
    <t>AB/18E0002373</t>
  </si>
  <si>
    <t>AB/18E0002374</t>
  </si>
  <si>
    <t>AB/18E0002375</t>
  </si>
  <si>
    <t>AB/18E0002376</t>
  </si>
  <si>
    <t>AB/18E0002377</t>
  </si>
  <si>
    <t>AB/18E0002378</t>
  </si>
  <si>
    <t>AB/18E0002379</t>
  </si>
  <si>
    <t>AB/18E0002380</t>
  </si>
  <si>
    <t>AB/18E0002381</t>
  </si>
  <si>
    <t>AB/18E0002382</t>
  </si>
  <si>
    <t>AB/18E0002383</t>
  </si>
  <si>
    <t>AB/18E0002384</t>
  </si>
  <si>
    <t>AB/18E0002385</t>
  </si>
  <si>
    <t>AB/18E0002386</t>
  </si>
  <si>
    <t>AB/18E0002387</t>
  </si>
  <si>
    <t>AB/18E0002388</t>
  </si>
  <si>
    <t>AB/18E0002389</t>
  </si>
  <si>
    <t>AB/18E0002390</t>
  </si>
  <si>
    <t>AB/18E0002391</t>
  </si>
  <si>
    <t>AB/18E0002392</t>
  </si>
  <si>
    <t>AB/18E0002393</t>
  </si>
  <si>
    <t>AB/18E0002394</t>
  </si>
  <si>
    <t>AB/18E0002395</t>
  </si>
  <si>
    <t>AB/18E0002396</t>
  </si>
  <si>
    <t>AB/18E0002397</t>
  </si>
  <si>
    <t>AB/18E0002398</t>
  </si>
  <si>
    <t>AB/18E0002399</t>
  </si>
  <si>
    <t>AB/18E0002400</t>
  </si>
  <si>
    <t>AB/18E0002401</t>
  </si>
  <si>
    <t>AB/18E0002402</t>
  </si>
  <si>
    <t>AB/18E0002403</t>
  </si>
  <si>
    <t>AB/18E0002404</t>
  </si>
  <si>
    <t>AB/18E0002405</t>
  </si>
  <si>
    <t>AB/18E0002406</t>
  </si>
  <si>
    <t>AB/18E0002407</t>
  </si>
  <si>
    <t>AB/18E0002408</t>
  </si>
  <si>
    <t>AB/18E0002409</t>
  </si>
  <si>
    <t>AB/18E0002410</t>
  </si>
  <si>
    <t>AB/18E0002411</t>
  </si>
  <si>
    <t>AB/18E0002412</t>
  </si>
  <si>
    <t>AB/18E0002413</t>
  </si>
  <si>
    <t>AB/18E0002414</t>
  </si>
  <si>
    <t>AB/18E0002415</t>
  </si>
  <si>
    <t>AB/18E0002416</t>
  </si>
  <si>
    <t>AB/18E0002417</t>
  </si>
  <si>
    <t>AB/18E0002418</t>
  </si>
  <si>
    <t>AB/18E0002419</t>
  </si>
  <si>
    <t>AB/18E0002420</t>
  </si>
  <si>
    <t>AB/18E0002421</t>
  </si>
  <si>
    <t>AB/18E0002422</t>
  </si>
  <si>
    <t>AB/18E0002423</t>
  </si>
  <si>
    <t>AB/18E0002424</t>
  </si>
  <si>
    <t>AB/18E0002425</t>
  </si>
  <si>
    <t>AB/18E0002426</t>
  </si>
  <si>
    <t>AB/18E0002427</t>
  </si>
  <si>
    <t>AB/18E0002428</t>
  </si>
  <si>
    <t>AB/18E0002429</t>
  </si>
  <si>
    <t>AB/18E0002430</t>
  </si>
  <si>
    <t>AB/18E0002431</t>
  </si>
  <si>
    <t>AB/18E0002432</t>
  </si>
  <si>
    <t>AB/18E0002433</t>
  </si>
  <si>
    <t>AB/18E0002434</t>
  </si>
  <si>
    <t>AB/18E0002435</t>
  </si>
  <si>
    <t>AB/18E0002436</t>
  </si>
  <si>
    <t>AB/18E0002437</t>
  </si>
  <si>
    <t>AB/18E0002438</t>
  </si>
  <si>
    <t>AB/18E0002439</t>
  </si>
  <si>
    <t>AB/18E0002440</t>
  </si>
  <si>
    <t>AB/18E0002441</t>
  </si>
  <si>
    <t>AB/18E0002442</t>
  </si>
  <si>
    <t>AB/18E0002443</t>
  </si>
  <si>
    <t>AB/18E0002444</t>
  </si>
  <si>
    <t>AB/18E0002445</t>
  </si>
  <si>
    <t>AB/18E0002446</t>
  </si>
  <si>
    <t>AB/18E0002447</t>
  </si>
  <si>
    <t>AB/18E0002448</t>
  </si>
  <si>
    <t>AB/18E0002449</t>
  </si>
  <si>
    <t>AB/18E0002450</t>
  </si>
  <si>
    <t>AB/18E0002451</t>
  </si>
  <si>
    <t>AB/18E0002452</t>
  </si>
  <si>
    <t>AB/18E0002453</t>
  </si>
  <si>
    <t>AB/18E0002454</t>
  </si>
  <si>
    <t>AB/18E0002455</t>
  </si>
  <si>
    <t>AB/18E0002456</t>
  </si>
  <si>
    <t>AB/18E0002457</t>
  </si>
  <si>
    <t>AB/18E0002458</t>
  </si>
  <si>
    <t>AB/18E0002459</t>
  </si>
  <si>
    <t>AB/18E0002460</t>
  </si>
  <si>
    <t>AB/18E0002461</t>
  </si>
  <si>
    <t>AB/18E0002462</t>
  </si>
  <si>
    <t>AB/18E0002463</t>
  </si>
  <si>
    <t>AB/18E0002464</t>
  </si>
  <si>
    <t>AB/18E0002465</t>
  </si>
  <si>
    <t>AB/18E0002466</t>
  </si>
  <si>
    <t>AB/18E0002467</t>
  </si>
  <si>
    <t>AB/18E0002468</t>
  </si>
  <si>
    <t>AB/18E0002469</t>
  </si>
  <si>
    <t>AB/18E0002470</t>
  </si>
  <si>
    <t>AB/18E0002471</t>
  </si>
  <si>
    <t>AB/18E0002472</t>
  </si>
  <si>
    <t>AB/18E0002473</t>
  </si>
  <si>
    <t>AB/18E0002474</t>
  </si>
  <si>
    <t>AB/18E0002475</t>
  </si>
  <si>
    <t>AB/18E0002476</t>
  </si>
  <si>
    <t>AB/18E0002477</t>
  </si>
  <si>
    <t>AB/18E0002478</t>
  </si>
  <si>
    <t>AB/18E0002479</t>
  </si>
  <si>
    <t>AB/18E0002480</t>
  </si>
  <si>
    <t>AB/18E0002481</t>
  </si>
  <si>
    <t>AB/18E0002482</t>
  </si>
  <si>
    <t>AB/18E0002483</t>
  </si>
  <si>
    <t>AB/18E0002484</t>
  </si>
  <si>
    <t>AB/18E0002485</t>
  </si>
  <si>
    <t>AB/18E0002486</t>
  </si>
  <si>
    <t>AB/18E0002487</t>
  </si>
  <si>
    <t>AB/18E0002488</t>
  </si>
  <si>
    <t>AB/18E0002489</t>
  </si>
  <si>
    <t>AB/18E0002490</t>
  </si>
  <si>
    <t>AB/18E0002491</t>
  </si>
  <si>
    <t>AB/18E0002492</t>
  </si>
  <si>
    <t>AB/18E0002493</t>
  </si>
  <si>
    <t>AB/18E0002494</t>
  </si>
  <si>
    <t>AB/18E0002495</t>
  </si>
  <si>
    <t>AB/18E0002496</t>
  </si>
  <si>
    <t>AB/18E0002497</t>
  </si>
  <si>
    <t>AB/18E0002498</t>
  </si>
  <si>
    <t>AB/18E0002499</t>
  </si>
  <si>
    <t>AB/18E0002500</t>
  </si>
  <si>
    <t>AB/18E0002501</t>
  </si>
  <si>
    <t>AB/18E0002502</t>
  </si>
  <si>
    <t>AB/18E0002503</t>
  </si>
  <si>
    <t>AB/18E0002504</t>
  </si>
  <si>
    <t>AB/18E0002505</t>
  </si>
  <si>
    <t>AB/18E0002506</t>
  </si>
  <si>
    <t>AB/18E0002507</t>
  </si>
  <si>
    <t>AB/18E0002508</t>
  </si>
  <si>
    <t>AB/18E0002509</t>
  </si>
  <si>
    <t>AB/18E0002510</t>
  </si>
  <si>
    <t>AB/18E0002511</t>
  </si>
  <si>
    <t>AB/18E0002512</t>
  </si>
  <si>
    <t>AB/18E0002513</t>
  </si>
  <si>
    <t>AB/18E0002514</t>
  </si>
  <si>
    <t>Học phí tiếng hoa: 1.690.000 Sv KH18</t>
  </si>
  <si>
    <t>32sv</t>
  </si>
  <si>
    <t>Học phí nghề ngắn hạn: 900.000đ</t>
  </si>
  <si>
    <t>Lệ phí thi CCB Anh văn : 13.060.000đ ngày 20/01/2019</t>
  </si>
  <si>
    <t>34sv</t>
  </si>
  <si>
    <t xml:space="preserve">Lệ phí kiểm tra năng lực tiếng anh </t>
  </si>
  <si>
    <t>Lệ phí Kiểm tra năng lực tiếng anh: 9.450.000đ</t>
  </si>
  <si>
    <t>Học phí anh văn khóa 27: 33.680.000đ</t>
  </si>
  <si>
    <t>AB/18E0002515</t>
  </si>
  <si>
    <t>Lệ  phí thi CCA Tin học: 2.700.000đ (13/01 /2019)</t>
  </si>
  <si>
    <t>Thành phố Hồ Chí Minh, ngày 12 tháng  12 năm 2018</t>
  </si>
  <si>
    <t>Học phí tiếng hoa: 5.760.000 Sv KH17</t>
  </si>
  <si>
    <t>Bằng chữ: Bảy mươi mốt triệu chín trăm ba mươi ngàn 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</si>
</sst>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0000"/>
    <numFmt numFmtId="165" formatCode="###,##0.#########;\(###,##0.#########\)"/>
    <numFmt numFmtId="166" formatCode="#.#._);\(#.#.\ȩ;"/>
    <numFmt numFmtId="167" formatCode="#,##0;[Red]#,##0"/>
    <numFmt numFmtId="168" formatCode="_(* #,##0_);_(* \(#,##0\);_(* &quot;-&quot;??_);_(@_)"/>
    <numFmt numFmtId="169" formatCode="###,##0.#####;\(###,##0.#####\)"/>
    <numFmt numFmtId="170" formatCode="#,##0.00000;[Red]#,##0.00000"/>
  </numFmts>
  <fonts count="5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</font>
    <font>
      <sz val="9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u/>
      <sz val="14"/>
      <name val="Times New Roman"/>
      <family val="1"/>
    </font>
    <font>
      <sz val="10"/>
      <name val="Calibri"/>
      <family val="2"/>
    </font>
    <font>
      <sz val="9"/>
      <name val="Times New Roman"/>
      <family val="1"/>
    </font>
    <font>
      <b/>
      <sz val="12"/>
      <color theme="1"/>
      <name val="Times New Roman"/>
      <family val="1"/>
    </font>
    <font>
      <sz val="6"/>
      <name val="Calibri"/>
      <family val="2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4" fillId="0" borderId="0"/>
    <xf numFmtId="43" fontId="38" fillId="0" borderId="0" applyFont="0" applyFill="0" applyBorder="0" applyAlignment="0" applyProtection="0"/>
  </cellStyleXfs>
  <cellXfs count="364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3" fontId="17" fillId="0" borderId="1" xfId="1" applyNumberFormat="1" applyFont="1" applyBorder="1" applyAlignment="1">
      <alignment horizontal="right" vertical="top" wrapText="1"/>
    </xf>
    <xf numFmtId="3" fontId="9" fillId="0" borderId="1" xfId="1" applyNumberFormat="1" applyFont="1" applyBorder="1" applyAlignment="1">
      <alignment horizontal="right" vertical="top" wrapText="1"/>
    </xf>
    <xf numFmtId="3" fontId="23" fillId="0" borderId="0" xfId="0" applyNumberFormat="1" applyFont="1"/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5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0" fontId="21" fillId="0" borderId="0" xfId="2" applyFont="1" applyBorder="1" applyAlignment="1">
      <alignment horizontal="center" vertical="center" wrapText="1"/>
    </xf>
    <xf numFmtId="165" fontId="24" fillId="0" borderId="0" xfId="2" applyNumberFormat="1" applyBorder="1" applyAlignment="1">
      <alignment wrapText="1"/>
    </xf>
    <xf numFmtId="0" fontId="24" fillId="0" borderId="0" xfId="2" applyBorder="1"/>
    <xf numFmtId="165" fontId="9" fillId="0" borderId="1" xfId="2" applyNumberFormat="1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0" fontId="26" fillId="0" borderId="1" xfId="2" applyFont="1" applyBorder="1"/>
    <xf numFmtId="0" fontId="27" fillId="0" borderId="1" xfId="2" applyFont="1" applyBorder="1"/>
    <xf numFmtId="3" fontId="21" fillId="0" borderId="0" xfId="2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165" fontId="21" fillId="0" borderId="0" xfId="0" applyNumberFormat="1" applyFont="1" applyBorder="1" applyAlignment="1">
      <alignment horizontal="center" vertical="center" wrapText="1"/>
    </xf>
    <xf numFmtId="3" fontId="13" fillId="0" borderId="0" xfId="0" applyNumberFormat="1" applyFont="1"/>
    <xf numFmtId="165" fontId="0" fillId="0" borderId="1" xfId="0" applyNumberFormat="1" applyBorder="1" applyAlignment="1">
      <alignment wrapText="1"/>
    </xf>
    <xf numFmtId="165" fontId="0" fillId="0" borderId="0" xfId="0" applyNumberFormat="1"/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8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0" fontId="33" fillId="0" borderId="1" xfId="0" applyFont="1" applyBorder="1"/>
    <xf numFmtId="3" fontId="21" fillId="0" borderId="1" xfId="0" applyNumberFormat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23" fillId="0" borderId="0" xfId="0" applyFont="1"/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4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5" fillId="0" borderId="1" xfId="0" applyFont="1" applyBorder="1"/>
    <xf numFmtId="0" fontId="19" fillId="0" borderId="0" xfId="0" applyFont="1" applyAlignment="1">
      <alignment horizontal="left"/>
    </xf>
    <xf numFmtId="0" fontId="36" fillId="0" borderId="1" xfId="0" applyFont="1" applyBorder="1"/>
    <xf numFmtId="0" fontId="37" fillId="0" borderId="1" xfId="0" applyFont="1" applyBorder="1"/>
    <xf numFmtId="0" fontId="5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35" fillId="0" borderId="0" xfId="0" applyFont="1"/>
    <xf numFmtId="0" fontId="35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0" fontId="40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166" fontId="7" fillId="0" borderId="1" xfId="3" applyNumberFormat="1" applyFont="1" applyBorder="1" applyAlignment="1">
      <alignment horizontal="center" vertical="center" wrapText="1"/>
    </xf>
    <xf numFmtId="166" fontId="2" fillId="0" borderId="0" xfId="3" applyNumberFormat="1" applyFont="1" applyAlignment="1">
      <alignment horizontal="center"/>
    </xf>
    <xf numFmtId="166" fontId="35" fillId="0" borderId="0" xfId="3" applyNumberFormat="1" applyFont="1"/>
    <xf numFmtId="166" fontId="2" fillId="0" borderId="1" xfId="3" applyNumberFormat="1" applyFont="1" applyBorder="1" applyAlignment="1">
      <alignment horizontal="right" vertical="top" wrapText="1"/>
    </xf>
    <xf numFmtId="166" fontId="7" fillId="0" borderId="1" xfId="3" quotePrefix="1" applyNumberFormat="1" applyFont="1" applyBorder="1" applyAlignment="1">
      <alignment horizontal="right" vertical="top" wrapText="1"/>
    </xf>
    <xf numFmtId="166" fontId="4" fillId="0" borderId="1" xfId="3" applyNumberFormat="1" applyFont="1" applyBorder="1" applyAlignment="1">
      <alignment horizontal="right" vertical="top" wrapText="1"/>
    </xf>
    <xf numFmtId="166" fontId="12" fillId="0" borderId="1" xfId="3" quotePrefix="1" applyNumberFormat="1" applyFont="1" applyBorder="1" applyAlignment="1">
      <alignment horizontal="right" vertical="top" wrapText="1"/>
    </xf>
    <xf numFmtId="166" fontId="4" fillId="0" borderId="0" xfId="3" applyNumberFormat="1" applyFont="1" applyAlignment="1">
      <alignment horizontal="center"/>
    </xf>
    <xf numFmtId="166" fontId="20" fillId="0" borderId="0" xfId="3" applyNumberFormat="1" applyFont="1"/>
    <xf numFmtId="166" fontId="13" fillId="0" borderId="0" xfId="3" applyNumberFormat="1" applyFont="1"/>
    <xf numFmtId="166" fontId="0" fillId="0" borderId="0" xfId="3" applyNumberFormat="1" applyFont="1"/>
    <xf numFmtId="166" fontId="12" fillId="0" borderId="1" xfId="3" applyNumberFormat="1" applyFont="1" applyBorder="1" applyAlignment="1">
      <alignment horizontal="center" vertical="center" wrapText="1"/>
    </xf>
    <xf numFmtId="166" fontId="8" fillId="0" borderId="0" xfId="3" applyNumberFormat="1" applyFont="1" applyAlignment="1">
      <alignment horizontal="center"/>
    </xf>
    <xf numFmtId="166" fontId="32" fillId="0" borderId="1" xfId="3" quotePrefix="1" applyNumberFormat="1" applyFont="1" applyBorder="1" applyAlignment="1">
      <alignment horizontal="right" vertical="top" wrapText="1"/>
    </xf>
    <xf numFmtId="166" fontId="12" fillId="0" borderId="0" xfId="3" applyNumberFormat="1" applyFont="1" applyBorder="1" applyAlignment="1">
      <alignment horizontal="left"/>
    </xf>
    <xf numFmtId="166" fontId="12" fillId="0" borderId="0" xfId="3" applyNumberFormat="1" applyFont="1" applyAlignment="1">
      <alignment horizontal="center"/>
    </xf>
    <xf numFmtId="166" fontId="18" fillId="0" borderId="1" xfId="3" quotePrefix="1" applyNumberFormat="1" applyFont="1" applyBorder="1" applyAlignment="1">
      <alignment horizontal="right" vertical="top" wrapText="1"/>
    </xf>
    <xf numFmtId="166" fontId="18" fillId="0" borderId="1" xfId="3" applyNumberFormat="1" applyFont="1" applyBorder="1" applyAlignment="1">
      <alignment horizontal="right" vertical="top" wrapText="1"/>
    </xf>
    <xf numFmtId="166" fontId="5" fillId="0" borderId="0" xfId="3" applyNumberFormat="1" applyFont="1" applyAlignment="1">
      <alignment horizontal="center"/>
    </xf>
    <xf numFmtId="166" fontId="9" fillId="0" borderId="1" xfId="3" applyNumberFormat="1" applyFont="1" applyBorder="1" applyAlignment="1">
      <alignment horizontal="right" vertical="top" wrapText="1"/>
    </xf>
    <xf numFmtId="166" fontId="7" fillId="0" borderId="0" xfId="3" applyNumberFormat="1" applyFont="1" applyBorder="1" applyAlignment="1">
      <alignment horizontal="left"/>
    </xf>
    <xf numFmtId="166" fontId="7" fillId="0" borderId="0" xfId="3" applyNumberFormat="1" applyFont="1" applyAlignment="1">
      <alignment horizontal="center"/>
    </xf>
    <xf numFmtId="167" fontId="35" fillId="0" borderId="1" xfId="3" applyNumberFormat="1" applyFont="1" applyBorder="1" applyAlignment="1">
      <alignment wrapText="1"/>
    </xf>
    <xf numFmtId="168" fontId="40" fillId="0" borderId="0" xfId="3" applyNumberFormat="1" applyFont="1" applyBorder="1" applyAlignment="1">
      <alignment horizontal="center" vertical="center" wrapText="1"/>
    </xf>
    <xf numFmtId="167" fontId="40" fillId="0" borderId="0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167" fontId="0" fillId="0" borderId="0" xfId="0" applyNumberFormat="1"/>
    <xf numFmtId="0" fontId="14" fillId="0" borderId="1" xfId="0" applyFont="1" applyBorder="1" applyAlignment="1">
      <alignment horizontal="left" vertical="top" wrapText="1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0" fontId="41" fillId="0" borderId="1" xfId="0" applyFont="1" applyBorder="1" applyAlignment="1">
      <alignment horizontal="left" vertical="center" wrapText="1"/>
    </xf>
    <xf numFmtId="167" fontId="42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0" fontId="35" fillId="0" borderId="0" xfId="0" applyFont="1" applyAlignment="1">
      <alignment horizontal="left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165" fontId="35" fillId="0" borderId="1" xfId="0" applyNumberFormat="1" applyFont="1" applyBorder="1" applyAlignment="1">
      <alignment wrapText="1"/>
    </xf>
    <xf numFmtId="169" fontId="35" fillId="0" borderId="1" xfId="0" applyNumberFormat="1" applyFont="1" applyBorder="1" applyAlignment="1">
      <alignment wrapText="1"/>
    </xf>
    <xf numFmtId="165" fontId="0" fillId="2" borderId="0" xfId="0" applyNumberFormat="1" applyFill="1"/>
    <xf numFmtId="16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2" borderId="1" xfId="1" quotePrefix="1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169" fontId="40" fillId="0" borderId="0" xfId="0" applyNumberFormat="1" applyFont="1" applyBorder="1" applyAlignment="1">
      <alignment horizontal="center" vertical="center" wrapText="1"/>
    </xf>
    <xf numFmtId="170" fontId="43" fillId="0" borderId="0" xfId="0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4" fillId="0" borderId="0" xfId="0" applyFont="1"/>
    <xf numFmtId="166" fontId="34" fillId="0" borderId="0" xfId="3" applyNumberFormat="1" applyFont="1"/>
    <xf numFmtId="168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168" fontId="34" fillId="0" borderId="1" xfId="3" applyNumberFormat="1" applyFont="1" applyBorder="1" applyAlignment="1">
      <alignment wrapText="1"/>
    </xf>
    <xf numFmtId="168" fontId="34" fillId="0" borderId="1" xfId="0" applyNumberFormat="1" applyFont="1" applyBorder="1"/>
    <xf numFmtId="167" fontId="44" fillId="0" borderId="1" xfId="3" applyNumberFormat="1" applyFont="1" applyBorder="1" applyAlignment="1">
      <alignment wrapText="1"/>
    </xf>
    <xf numFmtId="3" fontId="14" fillId="3" borderId="1" xfId="1" quotePrefix="1" applyNumberFormat="1" applyFont="1" applyFill="1" applyBorder="1" applyAlignment="1">
      <alignment horizontal="center" vertical="top" wrapText="1"/>
    </xf>
    <xf numFmtId="0" fontId="14" fillId="0" borderId="0" xfId="1" applyFont="1"/>
    <xf numFmtId="166" fontId="14" fillId="0" borderId="0" xfId="3" applyNumberFormat="1" applyFont="1" applyAlignment="1">
      <alignment horizontal="center"/>
    </xf>
    <xf numFmtId="3" fontId="14" fillId="0" borderId="0" xfId="1" applyNumberFormat="1" applyFont="1" applyAlignment="1">
      <alignment horizontal="center"/>
    </xf>
    <xf numFmtId="168" fontId="34" fillId="3" borderId="1" xfId="0" applyNumberFormat="1" applyFont="1" applyFill="1" applyBorder="1"/>
    <xf numFmtId="0" fontId="34" fillId="0" borderId="0" xfId="0" applyFont="1" applyAlignment="1"/>
    <xf numFmtId="166" fontId="34" fillId="0" borderId="0" xfId="3" applyNumberFormat="1" applyFont="1" applyAlignment="1"/>
    <xf numFmtId="168" fontId="2" fillId="0" borderId="1" xfId="3" applyNumberFormat="1" applyFont="1" applyBorder="1" applyAlignment="1">
      <alignment horizontal="right" vertical="top" wrapText="1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166" fontId="34" fillId="0" borderId="0" xfId="3" applyNumberFormat="1" applyFont="1" applyAlignment="1">
      <alignment horizontal="left"/>
    </xf>
    <xf numFmtId="0" fontId="5" fillId="0" borderId="0" xfId="1" applyFont="1" applyAlignment="1">
      <alignment horizontal="center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5" fillId="0" borderId="1" xfId="0" applyFont="1" applyBorder="1" applyAlignment="1">
      <alignment horizontal="left" vertical="center" wrapText="1"/>
    </xf>
    <xf numFmtId="0" fontId="46" fillId="0" borderId="1" xfId="0" applyFont="1" applyBorder="1" applyAlignment="1">
      <alignment horizontal="left" vertical="center" wrapText="1"/>
    </xf>
    <xf numFmtId="0" fontId="35" fillId="0" borderId="0" xfId="0" applyFont="1" applyAlignment="1">
      <alignment horizontal="left"/>
    </xf>
    <xf numFmtId="0" fontId="35" fillId="0" borderId="0" xfId="0" applyFont="1" applyAlignment="1">
      <alignment horizontal="right"/>
    </xf>
    <xf numFmtId="166" fontId="35" fillId="0" borderId="0" xfId="3" applyNumberFormat="1" applyFont="1" applyAlignment="1">
      <alignment horizontal="right"/>
    </xf>
    <xf numFmtId="0" fontId="0" fillId="0" borderId="1" xfId="0" applyBorder="1"/>
    <xf numFmtId="168" fontId="35" fillId="0" borderId="1" xfId="3" applyNumberFormat="1" applyFont="1" applyBorder="1" applyAlignment="1">
      <alignment wrapText="1"/>
    </xf>
    <xf numFmtId="0" fontId="47" fillId="0" borderId="0" xfId="0" applyFont="1"/>
    <xf numFmtId="168" fontId="47" fillId="0" borderId="0" xfId="0" applyNumberFormat="1" applyFont="1"/>
    <xf numFmtId="168" fontId="0" fillId="2" borderId="0" xfId="0" applyNumberFormat="1" applyFill="1"/>
    <xf numFmtId="0" fontId="35" fillId="0" borderId="0" xfId="0" applyFont="1" applyAlignment="1"/>
    <xf numFmtId="166" fontId="35" fillId="0" borderId="0" xfId="3" applyNumberFormat="1" applyFont="1" applyAlignment="1"/>
    <xf numFmtId="166" fontId="35" fillId="0" borderId="0" xfId="3" applyNumberFormat="1" applyFont="1" applyAlignment="1">
      <alignment horizontal="left"/>
    </xf>
    <xf numFmtId="0" fontId="48" fillId="0" borderId="0" xfId="0" applyFont="1"/>
    <xf numFmtId="166" fontId="48" fillId="0" borderId="0" xfId="3" applyNumberFormat="1" applyFont="1"/>
    <xf numFmtId="167" fontId="49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0" fontId="35" fillId="0" borderId="0" xfId="0" applyFont="1" applyAlignment="1">
      <alignment horizontal="left"/>
    </xf>
    <xf numFmtId="0" fontId="35" fillId="0" borderId="0" xfId="0" applyFont="1" applyAlignment="1">
      <alignment horizontal="right"/>
    </xf>
    <xf numFmtId="166" fontId="35" fillId="0" borderId="0" xfId="3" applyNumberFormat="1" applyFont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4" fillId="0" borderId="0" xfId="0" applyFont="1" applyAlignment="1">
      <alignment horizontal="left"/>
    </xf>
    <xf numFmtId="0" fontId="35" fillId="0" borderId="0" xfId="0" applyFont="1" applyAlignment="1">
      <alignment horizontal="right"/>
    </xf>
    <xf numFmtId="166" fontId="35" fillId="0" borderId="0" xfId="3" applyNumberFormat="1" applyFont="1" applyAlignment="1">
      <alignment horizontal="right"/>
    </xf>
    <xf numFmtId="0" fontId="35" fillId="0" borderId="0" xfId="0" applyFont="1" applyAlignment="1">
      <alignment horizontal="left"/>
    </xf>
    <xf numFmtId="166" fontId="3" fillId="0" borderId="0" xfId="3" applyNumberFormat="1" applyFont="1" applyAlignment="1">
      <alignment horizontal="center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3" xfId="1" applyFont="1" applyBorder="1" applyAlignment="1">
      <alignment horizontal="right" vertical="top" wrapText="1"/>
    </xf>
    <xf numFmtId="0" fontId="10" fillId="0" borderId="2" xfId="1" applyFont="1" applyBorder="1" applyAlignment="1">
      <alignment horizontal="right" vertical="top" wrapText="1"/>
    </xf>
    <xf numFmtId="0" fontId="10" fillId="0" borderId="4" xfId="1" applyFont="1" applyBorder="1" applyAlignment="1">
      <alignment horizontal="right" vertical="top" wrapText="1"/>
    </xf>
    <xf numFmtId="0" fontId="10" fillId="0" borderId="3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166" fontId="34" fillId="0" borderId="0" xfId="3" applyNumberFormat="1" applyFont="1" applyAlignment="1">
      <alignment horizontal="left"/>
    </xf>
    <xf numFmtId="0" fontId="7" fillId="0" borderId="3" xfId="1" applyFont="1" applyBorder="1" applyAlignment="1">
      <alignment horizontal="right" vertical="top" wrapText="1"/>
    </xf>
    <xf numFmtId="0" fontId="7" fillId="0" borderId="2" xfId="1" applyFont="1" applyBorder="1" applyAlignment="1">
      <alignment horizontal="right" vertical="top" wrapText="1"/>
    </xf>
    <xf numFmtId="0" fontId="7" fillId="0" borderId="4" xfId="1" applyFont="1" applyBorder="1" applyAlignment="1">
      <alignment horizontal="right" vertical="top" wrapText="1"/>
    </xf>
    <xf numFmtId="0" fontId="7" fillId="0" borderId="3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166" fontId="7" fillId="0" borderId="0" xfId="3" applyNumberFormat="1" applyFont="1" applyAlignment="1">
      <alignment horizontal="center"/>
    </xf>
    <xf numFmtId="166" fontId="2" fillId="0" borderId="0" xfId="3" applyNumberFormat="1" applyFont="1" applyBorder="1" applyAlignment="1">
      <alignment horizontal="right"/>
    </xf>
    <xf numFmtId="166" fontId="7" fillId="0" borderId="2" xfId="3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166" fontId="20" fillId="0" borderId="0" xfId="3" applyNumberFormat="1" applyFont="1" applyAlignment="1">
      <alignment horizontal="right"/>
    </xf>
    <xf numFmtId="0" fontId="13" fillId="0" borderId="0" xfId="0" applyFont="1" applyAlignment="1">
      <alignment horizontal="right"/>
    </xf>
    <xf numFmtId="166" fontId="13" fillId="0" borderId="0" xfId="3" applyNumberFormat="1" applyFont="1" applyAlignment="1">
      <alignment horizontal="right"/>
    </xf>
    <xf numFmtId="166" fontId="8" fillId="0" borderId="0" xfId="3" applyNumberFormat="1" applyFont="1" applyAlignment="1">
      <alignment horizontal="center"/>
    </xf>
    <xf numFmtId="0" fontId="29" fillId="0" borderId="0" xfId="1" applyFont="1" applyAlignment="1">
      <alignment horizontal="center"/>
    </xf>
    <xf numFmtId="166" fontId="29" fillId="0" borderId="0" xfId="3" applyNumberFormat="1" applyFont="1" applyAlignment="1">
      <alignment horizontal="center"/>
    </xf>
    <xf numFmtId="166" fontId="12" fillId="0" borderId="2" xfId="3" applyNumberFormat="1" applyFont="1" applyBorder="1" applyAlignment="1">
      <alignment horizontal="left" vertical="top" wrapText="1"/>
    </xf>
    <xf numFmtId="0" fontId="4" fillId="0" borderId="0" xfId="1" applyFont="1" applyBorder="1" applyAlignment="1">
      <alignment horizontal="right"/>
    </xf>
    <xf numFmtId="166" fontId="4" fillId="0" borderId="0" xfId="3" applyNumberFormat="1" applyFont="1" applyBorder="1" applyAlignment="1">
      <alignment horizontal="right"/>
    </xf>
    <xf numFmtId="0" fontId="12" fillId="0" borderId="0" xfId="1" applyFont="1" applyAlignment="1">
      <alignment horizontal="center"/>
    </xf>
    <xf numFmtId="166" fontId="12" fillId="0" borderId="0" xfId="3" applyNumberFormat="1" applyFont="1" applyAlignment="1">
      <alignment horizontal="center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614" zoomScaleNormal="100" workbookViewId="0">
      <selection activeCell="D623" sqref="D623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309" t="s">
        <v>166</v>
      </c>
      <c r="B1" s="309"/>
      <c r="C1" s="309"/>
      <c r="D1" s="309"/>
      <c r="E1" s="309"/>
      <c r="F1" s="309"/>
      <c r="G1" s="309"/>
      <c r="H1" s="309"/>
    </row>
    <row r="2" spans="1:8" ht="18.75" x14ac:dyDescent="0.3">
      <c r="A2" s="310" t="s">
        <v>0</v>
      </c>
      <c r="B2" s="310"/>
      <c r="C2" s="310"/>
      <c r="D2" s="310"/>
      <c r="E2" s="310"/>
      <c r="F2" s="310"/>
      <c r="G2" s="310"/>
      <c r="H2" s="310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311" t="s">
        <v>1565</v>
      </c>
      <c r="B4" s="311"/>
      <c r="C4" s="311"/>
      <c r="D4" s="311"/>
      <c r="E4" s="311"/>
      <c r="F4" s="311"/>
      <c r="G4" s="311"/>
      <c r="H4" s="311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313" t="s">
        <v>330</v>
      </c>
      <c r="B97" s="314"/>
      <c r="C97" s="314"/>
      <c r="D97" s="314"/>
      <c r="E97" s="315"/>
      <c r="F97" s="17">
        <f>SUM(F7:F96)</f>
        <v>42200000</v>
      </c>
      <c r="G97" s="22"/>
      <c r="H97" s="8"/>
    </row>
    <row r="98" spans="1:8" ht="15.75" x14ac:dyDescent="0.25">
      <c r="A98" s="316" t="s">
        <v>1561</v>
      </c>
      <c r="B98" s="317"/>
      <c r="C98" s="317"/>
      <c r="D98" s="317"/>
      <c r="E98" s="317"/>
      <c r="F98" s="317"/>
      <c r="G98" s="317"/>
      <c r="H98" s="318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319" t="s">
        <v>1560</v>
      </c>
      <c r="B100" s="319"/>
      <c r="C100" s="319"/>
      <c r="D100" s="319"/>
      <c r="E100" s="319"/>
      <c r="F100" s="319"/>
      <c r="G100" s="319"/>
      <c r="H100" s="319"/>
    </row>
    <row r="101" spans="1:8" ht="15.75" x14ac:dyDescent="0.25">
      <c r="A101" s="320" t="s">
        <v>9</v>
      </c>
      <c r="B101" s="320"/>
      <c r="C101" s="320"/>
      <c r="D101" s="81"/>
      <c r="E101" s="320" t="s">
        <v>10</v>
      </c>
      <c r="F101" s="320"/>
      <c r="G101" s="320"/>
      <c r="H101" s="320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320" t="s">
        <v>11</v>
      </c>
      <c r="B106" s="320"/>
      <c r="C106" s="320"/>
      <c r="D106" s="81"/>
      <c r="E106" s="320" t="s">
        <v>12</v>
      </c>
      <c r="F106" s="320"/>
      <c r="G106" s="320"/>
      <c r="H106" s="320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312" t="s">
        <v>183</v>
      </c>
      <c r="C109" s="312"/>
      <c r="D109" s="312"/>
      <c r="G109" s="24"/>
    </row>
    <row r="110" spans="1:8" x14ac:dyDescent="0.25">
      <c r="B110" s="312" t="s">
        <v>1863</v>
      </c>
      <c r="C110" s="312"/>
      <c r="D110" s="312"/>
      <c r="E110" s="312"/>
      <c r="G110" s="24"/>
    </row>
    <row r="111" spans="1:8" x14ac:dyDescent="0.25">
      <c r="B111" s="312" t="s">
        <v>1865</v>
      </c>
      <c r="C111" s="312"/>
      <c r="D111" s="312"/>
      <c r="E111" s="312"/>
      <c r="G111" s="24"/>
    </row>
    <row r="112" spans="1:8" x14ac:dyDescent="0.25">
      <c r="B112" s="312" t="s">
        <v>1864</v>
      </c>
      <c r="C112" s="312"/>
      <c r="D112" s="312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309" t="s">
        <v>166</v>
      </c>
      <c r="B119" s="309"/>
      <c r="C119" s="309"/>
      <c r="D119" s="309"/>
      <c r="E119" s="309"/>
      <c r="F119" s="309"/>
      <c r="G119" s="309"/>
      <c r="H119" s="309"/>
    </row>
    <row r="120" spans="1:8" ht="18.75" x14ac:dyDescent="0.3">
      <c r="A120" s="310" t="s">
        <v>0</v>
      </c>
      <c r="B120" s="310"/>
      <c r="C120" s="310"/>
      <c r="D120" s="310"/>
      <c r="E120" s="310"/>
      <c r="F120" s="310"/>
      <c r="G120" s="310"/>
      <c r="H120" s="310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311" t="s">
        <v>331</v>
      </c>
      <c r="B122" s="311"/>
      <c r="C122" s="311"/>
      <c r="D122" s="311"/>
      <c r="E122" s="311"/>
      <c r="F122" s="311"/>
      <c r="G122" s="311"/>
      <c r="H122" s="311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313" t="s">
        <v>330</v>
      </c>
      <c r="B322" s="314"/>
      <c r="C322" s="314"/>
      <c r="D322" s="314"/>
      <c r="E322" s="315"/>
      <c r="F322" s="17">
        <f>SUM(F125:F321)</f>
        <v>102405000</v>
      </c>
      <c r="G322" s="22"/>
      <c r="H322" s="8"/>
      <c r="J322" s="312" t="s">
        <v>183</v>
      </c>
      <c r="K322" s="312"/>
      <c r="L322" s="312"/>
      <c r="O322" s="24"/>
    </row>
    <row r="323" spans="1:15" ht="15.75" x14ac:dyDescent="0.25">
      <c r="A323" s="316" t="s">
        <v>1561</v>
      </c>
      <c r="B323" s="317"/>
      <c r="C323" s="317"/>
      <c r="D323" s="317"/>
      <c r="E323" s="317"/>
      <c r="F323" s="317"/>
      <c r="G323" s="317"/>
      <c r="H323" s="318"/>
      <c r="J323" s="312" t="s">
        <v>1271</v>
      </c>
      <c r="K323" s="312"/>
      <c r="L323" s="312"/>
      <c r="M323" s="312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312" t="s">
        <v>1272</v>
      </c>
      <c r="K324" s="312"/>
      <c r="L324" s="312"/>
      <c r="M324" s="312"/>
      <c r="O324" s="24"/>
    </row>
    <row r="325" spans="1:15" ht="15.75" x14ac:dyDescent="0.25">
      <c r="A325" s="319" t="s">
        <v>1560</v>
      </c>
      <c r="B325" s="319"/>
      <c r="C325" s="319"/>
      <c r="D325" s="319"/>
      <c r="E325" s="319"/>
      <c r="F325" s="319"/>
      <c r="G325" s="319"/>
      <c r="H325" s="319"/>
      <c r="J325" s="312" t="s">
        <v>1357</v>
      </c>
      <c r="K325" s="312"/>
      <c r="L325" s="312"/>
      <c r="O325" s="24"/>
    </row>
    <row r="326" spans="1:15" ht="15.75" x14ac:dyDescent="0.25">
      <c r="A326" s="320" t="s">
        <v>9</v>
      </c>
      <c r="B326" s="320"/>
      <c r="C326" s="320"/>
      <c r="D326" s="67"/>
      <c r="E326" s="320" t="s">
        <v>10</v>
      </c>
      <c r="F326" s="320"/>
      <c r="G326" s="320"/>
      <c r="H326" s="320"/>
      <c r="J326" s="312" t="s">
        <v>1356</v>
      </c>
      <c r="K326" s="312"/>
      <c r="L326" s="312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320" t="s">
        <v>11</v>
      </c>
      <c r="B331" s="320"/>
      <c r="C331" s="320"/>
      <c r="D331" s="67"/>
      <c r="E331" s="320" t="s">
        <v>12</v>
      </c>
      <c r="F331" s="320"/>
      <c r="G331" s="320"/>
      <c r="H331" s="320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312" t="s">
        <v>183</v>
      </c>
      <c r="C334" s="312"/>
      <c r="D334" s="312"/>
      <c r="G334" s="24"/>
      <c r="K334">
        <v>1850</v>
      </c>
    </row>
    <row r="335" spans="1:15" x14ac:dyDescent="0.25">
      <c r="B335" s="312" t="s">
        <v>1558</v>
      </c>
      <c r="C335" s="312"/>
      <c r="D335" s="312"/>
      <c r="E335" s="312"/>
      <c r="G335" s="24"/>
      <c r="K335">
        <v>81730</v>
      </c>
    </row>
    <row r="336" spans="1:15" x14ac:dyDescent="0.25">
      <c r="B336" s="312" t="s">
        <v>1562</v>
      </c>
      <c r="C336" s="312"/>
      <c r="D336" s="312"/>
      <c r="E336" s="312"/>
      <c r="G336" s="24"/>
      <c r="K336">
        <v>935</v>
      </c>
    </row>
    <row r="337" spans="1:11" x14ac:dyDescent="0.25">
      <c r="B337" s="312" t="s">
        <v>1563</v>
      </c>
      <c r="C337" s="312"/>
      <c r="D337" s="312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311" t="s">
        <v>331</v>
      </c>
      <c r="B342" s="311"/>
      <c r="C342" s="311"/>
      <c r="D342" s="311"/>
      <c r="E342" s="311"/>
      <c r="F342" s="311"/>
      <c r="G342" s="311"/>
      <c r="H342" s="311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5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313" t="s">
        <v>330</v>
      </c>
      <c r="B545" s="314"/>
      <c r="C545" s="314"/>
      <c r="D545" s="314"/>
      <c r="E545" s="315"/>
      <c r="F545" s="17">
        <f>SUM(F345:F544)</f>
        <v>96730000</v>
      </c>
      <c r="G545" s="22"/>
      <c r="H545" s="8"/>
    </row>
    <row r="546" spans="1:8" ht="15.75" x14ac:dyDescent="0.25">
      <c r="A546" s="316" t="s">
        <v>987</v>
      </c>
      <c r="B546" s="317"/>
      <c r="C546" s="317"/>
      <c r="D546" s="317"/>
      <c r="E546" s="317"/>
      <c r="F546" s="317"/>
      <c r="G546" s="317"/>
      <c r="H546" s="318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319" t="s">
        <v>988</v>
      </c>
      <c r="B548" s="319"/>
      <c r="C548" s="319"/>
      <c r="D548" s="319"/>
      <c r="E548" s="319"/>
      <c r="F548" s="319"/>
      <c r="G548" s="319"/>
      <c r="H548" s="319"/>
    </row>
    <row r="549" spans="1:8" ht="15.75" x14ac:dyDescent="0.25">
      <c r="A549" s="320" t="s">
        <v>9</v>
      </c>
      <c r="B549" s="320"/>
      <c r="C549" s="320"/>
      <c r="D549" s="35"/>
      <c r="E549" s="320" t="s">
        <v>10</v>
      </c>
      <c r="F549" s="320"/>
      <c r="G549" s="320"/>
      <c r="H549" s="320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320" t="s">
        <v>11</v>
      </c>
      <c r="B554" s="320"/>
      <c r="C554" s="320"/>
      <c r="D554" s="35"/>
      <c r="E554" s="320" t="s">
        <v>242</v>
      </c>
      <c r="F554" s="320"/>
      <c r="G554" s="320"/>
      <c r="H554" s="320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312" t="s">
        <v>183</v>
      </c>
      <c r="C556" s="312"/>
      <c r="D556" s="312"/>
      <c r="G556" s="24"/>
    </row>
    <row r="557" spans="1:8" x14ac:dyDescent="0.25">
      <c r="B557" s="312" t="s">
        <v>990</v>
      </c>
      <c r="C557" s="312"/>
      <c r="D557" s="312"/>
      <c r="E557" s="312"/>
      <c r="G557" s="24"/>
    </row>
    <row r="558" spans="1:8" x14ac:dyDescent="0.25">
      <c r="B558" s="312" t="s">
        <v>991</v>
      </c>
      <c r="C558" s="312"/>
      <c r="D558" s="312"/>
      <c r="G558" s="24"/>
    </row>
    <row r="564" spans="1:8" ht="18.75" x14ac:dyDescent="0.3">
      <c r="A564" s="309" t="s">
        <v>166</v>
      </c>
      <c r="B564" s="309"/>
      <c r="C564" s="309"/>
      <c r="D564" s="309"/>
      <c r="E564" s="309"/>
      <c r="F564" s="309"/>
      <c r="G564" s="309"/>
      <c r="H564" s="309"/>
    </row>
    <row r="565" spans="1:8" ht="18.75" x14ac:dyDescent="0.3">
      <c r="A565" s="310" t="s">
        <v>0</v>
      </c>
      <c r="B565" s="310"/>
      <c r="C565" s="310"/>
      <c r="D565" s="310"/>
      <c r="E565" s="310"/>
      <c r="F565" s="310"/>
      <c r="G565" s="310"/>
      <c r="H565" s="310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311" t="s">
        <v>331</v>
      </c>
      <c r="B567" s="311"/>
      <c r="C567" s="311"/>
      <c r="D567" s="311"/>
      <c r="E567" s="311"/>
      <c r="F567" s="311"/>
      <c r="G567" s="311"/>
      <c r="H567" s="311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313" t="s">
        <v>330</v>
      </c>
      <c r="B745" s="314"/>
      <c r="C745" s="314"/>
      <c r="D745" s="314"/>
      <c r="E745" s="315"/>
      <c r="F745" s="17">
        <f>SUM(F570:F744)</f>
        <v>78450000</v>
      </c>
      <c r="G745" s="22"/>
      <c r="H745" s="8"/>
    </row>
    <row r="746" spans="1:8" ht="15.75" x14ac:dyDescent="0.25">
      <c r="A746" s="316" t="s">
        <v>569</v>
      </c>
      <c r="B746" s="317"/>
      <c r="C746" s="317"/>
      <c r="D746" s="317"/>
      <c r="E746" s="317"/>
      <c r="F746" s="317"/>
      <c r="G746" s="317"/>
      <c r="H746" s="318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319" t="s">
        <v>410</v>
      </c>
      <c r="B748" s="319"/>
      <c r="C748" s="319"/>
      <c r="D748" s="319"/>
      <c r="E748" s="319"/>
      <c r="F748" s="319"/>
      <c r="G748" s="319"/>
      <c r="H748" s="319"/>
    </row>
    <row r="749" spans="1:8" ht="15.75" x14ac:dyDescent="0.25">
      <c r="A749" s="320" t="s">
        <v>9</v>
      </c>
      <c r="B749" s="320"/>
      <c r="C749" s="320"/>
      <c r="D749" s="20"/>
      <c r="E749" s="320" t="s">
        <v>10</v>
      </c>
      <c r="F749" s="320"/>
      <c r="G749" s="320"/>
      <c r="H749" s="320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320" t="s">
        <v>11</v>
      </c>
      <c r="B754" s="320"/>
      <c r="C754" s="320"/>
      <c r="D754" s="20"/>
      <c r="E754" s="320" t="s">
        <v>242</v>
      </c>
      <c r="F754" s="320"/>
      <c r="G754" s="320"/>
      <c r="H754" s="320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312" t="s">
        <v>183</v>
      </c>
      <c r="C756" s="312"/>
      <c r="D756" s="312"/>
      <c r="G756" s="24"/>
    </row>
    <row r="757" spans="1:8" x14ac:dyDescent="0.25">
      <c r="B757" s="312" t="s">
        <v>411</v>
      </c>
      <c r="C757" s="312"/>
      <c r="D757" s="312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312" t="s">
        <v>570</v>
      </c>
      <c r="C759" s="312"/>
      <c r="D759" s="312"/>
      <c r="G759" s="24"/>
    </row>
    <row r="761" spans="1:8" x14ac:dyDescent="0.25">
      <c r="G761" t="s">
        <v>413</v>
      </c>
    </row>
    <row r="791" spans="1:8" ht="18.75" x14ac:dyDescent="0.3">
      <c r="A791" s="309" t="s">
        <v>166</v>
      </c>
      <c r="B791" s="309"/>
      <c r="C791" s="309"/>
      <c r="D791" s="309"/>
      <c r="E791" s="309"/>
      <c r="F791" s="309"/>
      <c r="G791" s="309"/>
      <c r="H791" s="309"/>
    </row>
    <row r="792" spans="1:8" ht="18.75" x14ac:dyDescent="0.3">
      <c r="A792" s="310" t="s">
        <v>0</v>
      </c>
      <c r="B792" s="310"/>
      <c r="C792" s="310"/>
      <c r="D792" s="310"/>
      <c r="E792" s="310"/>
      <c r="F792" s="310"/>
      <c r="G792" s="310"/>
      <c r="H792" s="310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311" t="s">
        <v>331</v>
      </c>
      <c r="B794" s="311"/>
      <c r="C794" s="311"/>
      <c r="D794" s="311"/>
      <c r="E794" s="311"/>
      <c r="F794" s="311"/>
      <c r="G794" s="311"/>
      <c r="H794" s="311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313" t="s">
        <v>330</v>
      </c>
      <c r="B897" s="314"/>
      <c r="C897" s="314"/>
      <c r="D897" s="314"/>
      <c r="E897" s="315"/>
      <c r="F897" s="17">
        <f>SUM(F797:F896)</f>
        <v>43210000</v>
      </c>
      <c r="G897" s="321"/>
      <c r="H897" s="322"/>
    </row>
    <row r="898" spans="1:8" ht="15.75" x14ac:dyDescent="0.25">
      <c r="A898" s="316" t="s">
        <v>414</v>
      </c>
      <c r="B898" s="317"/>
      <c r="C898" s="317"/>
      <c r="D898" s="317"/>
      <c r="E898" s="317"/>
      <c r="F898" s="317"/>
      <c r="G898" s="317"/>
      <c r="H898" s="318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319" t="s">
        <v>410</v>
      </c>
      <c r="B900" s="319"/>
      <c r="C900" s="319"/>
      <c r="D900" s="319"/>
      <c r="E900" s="319"/>
      <c r="F900" s="319"/>
      <c r="G900" s="319"/>
      <c r="H900" s="319"/>
    </row>
    <row r="901" spans="1:8" ht="15.75" x14ac:dyDescent="0.25">
      <c r="A901" s="320" t="s">
        <v>9</v>
      </c>
      <c r="B901" s="320"/>
      <c r="C901" s="320"/>
      <c r="D901" s="42"/>
      <c r="E901" s="320" t="s">
        <v>10</v>
      </c>
      <c r="F901" s="320"/>
      <c r="G901" s="320"/>
      <c r="H901" s="320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320" t="s">
        <v>11</v>
      </c>
      <c r="B906" s="320"/>
      <c r="C906" s="320"/>
      <c r="D906" s="42"/>
      <c r="E906" s="320" t="s">
        <v>242</v>
      </c>
      <c r="F906" s="320"/>
      <c r="G906" s="320"/>
      <c r="H906" s="320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312" t="s">
        <v>183</v>
      </c>
      <c r="C908" s="312"/>
      <c r="D908" s="312"/>
      <c r="G908" s="24"/>
    </row>
    <row r="909" spans="1:8" x14ac:dyDescent="0.25">
      <c r="B909" s="312"/>
      <c r="C909" s="312"/>
      <c r="D909" s="312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312" t="s">
        <v>599</v>
      </c>
      <c r="C911" s="312"/>
      <c r="D911" s="312"/>
      <c r="G911" s="24"/>
    </row>
  </sheetData>
  <mergeCells count="71"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  <mergeCell ref="A1:H1"/>
    <mergeCell ref="A2:H2"/>
    <mergeCell ref="A4:H4"/>
    <mergeCell ref="A97:E97"/>
    <mergeCell ref="A98:H98"/>
    <mergeCell ref="A322:E322"/>
    <mergeCell ref="A323:H323"/>
    <mergeCell ref="J322:L322"/>
    <mergeCell ref="J323:M323"/>
    <mergeCell ref="J324:M32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81" zoomScale="70" zoomScaleNormal="70" workbookViewId="0">
      <selection activeCell="K110" sqref="K110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309" t="s">
        <v>166</v>
      </c>
      <c r="B1" s="309"/>
      <c r="C1" s="309"/>
      <c r="D1" s="309"/>
      <c r="E1" s="309"/>
      <c r="F1" s="309"/>
      <c r="G1" s="309"/>
    </row>
    <row r="2" spans="1:7" ht="18.75" x14ac:dyDescent="0.3">
      <c r="A2" s="310" t="s">
        <v>0</v>
      </c>
      <c r="B2" s="310"/>
      <c r="C2" s="310"/>
      <c r="D2" s="310"/>
      <c r="E2" s="310"/>
      <c r="F2" s="310"/>
      <c r="G2" s="310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311" t="s">
        <v>1565</v>
      </c>
      <c r="B4" s="311"/>
      <c r="C4" s="311"/>
      <c r="D4" s="311"/>
      <c r="E4" s="311"/>
      <c r="F4" s="311"/>
      <c r="G4" s="311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2311</v>
      </c>
      <c r="C7" s="111" t="s">
        <v>2430</v>
      </c>
      <c r="D7" s="110"/>
      <c r="E7" s="115" t="s">
        <v>2565</v>
      </c>
      <c r="F7" s="32">
        <v>430000</v>
      </c>
      <c r="G7" s="110" t="s">
        <v>2564</v>
      </c>
    </row>
    <row r="8" spans="1:7" ht="14.45" customHeight="1" x14ac:dyDescent="0.25">
      <c r="A8" s="110">
        <v>2</v>
      </c>
      <c r="B8" s="110" t="s">
        <v>2312</v>
      </c>
      <c r="C8" s="113" t="s">
        <v>2431</v>
      </c>
      <c r="D8" s="110"/>
      <c r="E8" s="115" t="s">
        <v>2566</v>
      </c>
      <c r="F8" s="32">
        <v>935000</v>
      </c>
      <c r="G8" s="110" t="s">
        <v>2564</v>
      </c>
    </row>
    <row r="9" spans="1:7" ht="14.45" customHeight="1" x14ac:dyDescent="0.25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2564</v>
      </c>
    </row>
    <row r="10" spans="1:7" ht="14.45" customHeight="1" x14ac:dyDescent="0.25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2564</v>
      </c>
    </row>
    <row r="11" spans="1:7" ht="14.45" customHeight="1" x14ac:dyDescent="0.25">
      <c r="A11" s="110">
        <v>5</v>
      </c>
      <c r="B11" s="110" t="s">
        <v>2315</v>
      </c>
      <c r="C11" s="113" t="s">
        <v>2434</v>
      </c>
      <c r="D11" s="110"/>
      <c r="E11" s="115" t="s">
        <v>2565</v>
      </c>
      <c r="F11" s="32">
        <v>150000</v>
      </c>
      <c r="G11" s="110" t="s">
        <v>2564</v>
      </c>
    </row>
    <row r="12" spans="1:7" ht="14.45" customHeight="1" x14ac:dyDescent="0.25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2564</v>
      </c>
    </row>
    <row r="13" spans="1:7" ht="14.45" customHeight="1" x14ac:dyDescent="0.25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2564</v>
      </c>
    </row>
    <row r="14" spans="1:7" ht="14.45" customHeight="1" x14ac:dyDescent="0.25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2564</v>
      </c>
    </row>
    <row r="15" spans="1:7" ht="14.45" customHeight="1" x14ac:dyDescent="0.25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2564</v>
      </c>
    </row>
    <row r="16" spans="1:7" ht="14.45" customHeight="1" x14ac:dyDescent="0.25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2564</v>
      </c>
    </row>
    <row r="17" spans="1:7" ht="14.45" customHeight="1" x14ac:dyDescent="0.25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2564</v>
      </c>
    </row>
    <row r="18" spans="1:7" ht="14.45" customHeight="1" x14ac:dyDescent="0.25">
      <c r="A18" s="110">
        <v>12</v>
      </c>
      <c r="B18" s="110" t="s">
        <v>2322</v>
      </c>
      <c r="C18" s="113" t="s">
        <v>2441</v>
      </c>
      <c r="D18" s="110"/>
      <c r="E18" s="115" t="s">
        <v>2565</v>
      </c>
      <c r="F18" s="32">
        <v>430000</v>
      </c>
      <c r="G18" s="110" t="s">
        <v>2564</v>
      </c>
    </row>
    <row r="19" spans="1:7" ht="14.45" customHeight="1" x14ac:dyDescent="0.25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2564</v>
      </c>
    </row>
    <row r="20" spans="1:7" ht="14.45" customHeight="1" x14ac:dyDescent="0.25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2564</v>
      </c>
    </row>
    <row r="21" spans="1:7" ht="14.45" customHeight="1" x14ac:dyDescent="0.25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2564</v>
      </c>
    </row>
    <row r="22" spans="1:7" ht="14.45" customHeight="1" x14ac:dyDescent="0.25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2564</v>
      </c>
    </row>
    <row r="23" spans="1:7" ht="14.45" customHeight="1" x14ac:dyDescent="0.25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2564</v>
      </c>
    </row>
    <row r="24" spans="1:7" ht="14.45" customHeight="1" x14ac:dyDescent="0.25">
      <c r="A24" s="110">
        <v>18</v>
      </c>
      <c r="B24" s="110" t="s">
        <v>2328</v>
      </c>
      <c r="C24" s="113" t="s">
        <v>2446</v>
      </c>
      <c r="D24" s="110"/>
      <c r="E24" s="115" t="s">
        <v>2565</v>
      </c>
      <c r="F24" s="112">
        <v>430000</v>
      </c>
      <c r="G24" s="110" t="s">
        <v>2564</v>
      </c>
    </row>
    <row r="25" spans="1:7" ht="14.45" customHeight="1" x14ac:dyDescent="0.25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2564</v>
      </c>
    </row>
    <row r="26" spans="1:7" ht="14.45" customHeight="1" x14ac:dyDescent="0.25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2564</v>
      </c>
    </row>
    <row r="27" spans="1:7" ht="14.45" customHeight="1" x14ac:dyDescent="0.25">
      <c r="A27" s="110">
        <v>21</v>
      </c>
      <c r="B27" s="110" t="s">
        <v>2331</v>
      </c>
      <c r="C27" s="113" t="s">
        <v>2449</v>
      </c>
      <c r="D27" s="110"/>
      <c r="E27" s="115" t="s">
        <v>2685</v>
      </c>
      <c r="F27" s="112">
        <v>430000</v>
      </c>
      <c r="G27" s="110" t="s">
        <v>2564</v>
      </c>
    </row>
    <row r="28" spans="1:7" ht="14.45" customHeight="1" x14ac:dyDescent="0.25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2564</v>
      </c>
    </row>
    <row r="29" spans="1:7" ht="14.45" customHeight="1" x14ac:dyDescent="0.25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2564</v>
      </c>
    </row>
    <row r="30" spans="1:7" ht="14.45" customHeight="1" x14ac:dyDescent="0.25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2564</v>
      </c>
    </row>
    <row r="31" spans="1:7" ht="14.45" customHeight="1" x14ac:dyDescent="0.25">
      <c r="A31" s="110">
        <v>25</v>
      </c>
      <c r="B31" s="110" t="s">
        <v>2335</v>
      </c>
      <c r="C31" s="113" t="s">
        <v>2453</v>
      </c>
      <c r="D31" s="110"/>
      <c r="E31" s="115" t="s">
        <v>2567</v>
      </c>
      <c r="F31" s="112">
        <v>845000</v>
      </c>
      <c r="G31" s="110" t="s">
        <v>2564</v>
      </c>
    </row>
    <row r="32" spans="1:7" ht="14.45" customHeight="1" x14ac:dyDescent="0.25">
      <c r="A32" s="110">
        <v>26</v>
      </c>
      <c r="B32" s="110" t="s">
        <v>2336</v>
      </c>
      <c r="C32" s="113" t="s">
        <v>2454</v>
      </c>
      <c r="D32" s="110"/>
      <c r="E32" s="115" t="s">
        <v>2568</v>
      </c>
      <c r="F32" s="112">
        <v>935000</v>
      </c>
      <c r="G32" s="110" t="s">
        <v>2564</v>
      </c>
    </row>
    <row r="33" spans="1:7" ht="14.45" customHeight="1" x14ac:dyDescent="0.25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2564</v>
      </c>
    </row>
    <row r="34" spans="1:7" ht="14.45" customHeight="1" x14ac:dyDescent="0.25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2564</v>
      </c>
    </row>
    <row r="35" spans="1:7" ht="14.45" customHeight="1" x14ac:dyDescent="0.25">
      <c r="A35" s="110">
        <v>29</v>
      </c>
      <c r="B35" s="110" t="s">
        <v>2339</v>
      </c>
      <c r="C35" s="113" t="s">
        <v>2457</v>
      </c>
      <c r="D35" s="110"/>
      <c r="E35" s="115" t="s">
        <v>2565</v>
      </c>
      <c r="F35" s="112">
        <v>430000</v>
      </c>
      <c r="G35" s="110" t="s">
        <v>2564</v>
      </c>
    </row>
    <row r="36" spans="1:7" ht="14.45" customHeight="1" x14ac:dyDescent="0.25">
      <c r="A36" s="110">
        <v>30</v>
      </c>
      <c r="B36" s="110" t="s">
        <v>2340</v>
      </c>
      <c r="C36" s="113" t="s">
        <v>2458</v>
      </c>
      <c r="D36" s="110"/>
      <c r="E36" s="115" t="s">
        <v>2569</v>
      </c>
      <c r="F36" s="112">
        <v>640000</v>
      </c>
      <c r="G36" s="110" t="s">
        <v>2564</v>
      </c>
    </row>
    <row r="37" spans="1:7" ht="14.45" customHeight="1" x14ac:dyDescent="0.25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2564</v>
      </c>
    </row>
    <row r="38" spans="1:7" ht="14.45" customHeight="1" x14ac:dyDescent="0.25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2564</v>
      </c>
    </row>
    <row r="40" spans="1:7" ht="14.45" customHeight="1" x14ac:dyDescent="0.25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2564</v>
      </c>
    </row>
    <row r="41" spans="1:7" ht="14.45" customHeight="1" x14ac:dyDescent="0.25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2564</v>
      </c>
    </row>
    <row r="42" spans="1:7" ht="14.45" customHeight="1" x14ac:dyDescent="0.25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2564</v>
      </c>
    </row>
    <row r="43" spans="1:7" ht="14.45" customHeight="1" x14ac:dyDescent="0.25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2564</v>
      </c>
    </row>
    <row r="44" spans="1:7" ht="14.45" customHeight="1" x14ac:dyDescent="0.25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2564</v>
      </c>
    </row>
    <row r="45" spans="1:7" ht="14.45" customHeight="1" x14ac:dyDescent="0.25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2564</v>
      </c>
    </row>
    <row r="46" spans="1:7" ht="14.45" customHeight="1" x14ac:dyDescent="0.25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2564</v>
      </c>
    </row>
    <row r="47" spans="1:7" ht="14.45" customHeight="1" x14ac:dyDescent="0.25">
      <c r="A47" s="110">
        <v>41</v>
      </c>
      <c r="B47" s="110" t="s">
        <v>2375</v>
      </c>
      <c r="C47" s="113" t="s">
        <v>2469</v>
      </c>
      <c r="D47" s="110"/>
      <c r="E47" s="115" t="s">
        <v>2569</v>
      </c>
      <c r="F47" s="112">
        <v>640000</v>
      </c>
      <c r="G47" s="110" t="s">
        <v>2564</v>
      </c>
    </row>
    <row r="48" spans="1:7" ht="14.45" customHeight="1" x14ac:dyDescent="0.25">
      <c r="A48" s="110">
        <v>42</v>
      </c>
      <c r="B48" s="110" t="s">
        <v>2376</v>
      </c>
      <c r="C48" s="113" t="s">
        <v>2470</v>
      </c>
      <c r="D48" s="110"/>
      <c r="E48" s="115" t="s">
        <v>2570</v>
      </c>
      <c r="F48" s="112">
        <v>7200000</v>
      </c>
      <c r="G48" s="110" t="s">
        <v>2652</v>
      </c>
    </row>
    <row r="49" spans="1:7" ht="14.45" customHeight="1" x14ac:dyDescent="0.25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2564</v>
      </c>
    </row>
    <row r="50" spans="1:7" ht="14.45" customHeight="1" x14ac:dyDescent="0.25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2564</v>
      </c>
    </row>
    <row r="51" spans="1:7" ht="14.45" customHeight="1" x14ac:dyDescent="0.25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2564</v>
      </c>
    </row>
    <row r="52" spans="1:7" ht="14.45" customHeight="1" x14ac:dyDescent="0.25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2564</v>
      </c>
    </row>
    <row r="53" spans="1:7" ht="14.45" customHeight="1" x14ac:dyDescent="0.25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2564</v>
      </c>
    </row>
    <row r="54" spans="1:7" ht="14.45" customHeight="1" x14ac:dyDescent="0.25">
      <c r="A54" s="110">
        <v>48</v>
      </c>
      <c r="B54" s="110" t="s">
        <v>2382</v>
      </c>
      <c r="C54" s="113" t="s">
        <v>2476</v>
      </c>
      <c r="D54" s="110"/>
      <c r="E54" s="115" t="s">
        <v>2571</v>
      </c>
      <c r="F54" s="112">
        <v>500000</v>
      </c>
      <c r="G54" s="110" t="s">
        <v>2564</v>
      </c>
    </row>
    <row r="55" spans="1:7" ht="14.45" customHeight="1" x14ac:dyDescent="0.25">
      <c r="A55" s="110">
        <v>49</v>
      </c>
      <c r="B55" s="110" t="s">
        <v>2383</v>
      </c>
      <c r="C55" s="113" t="s">
        <v>2477</v>
      </c>
      <c r="D55" s="110"/>
      <c r="E55" s="115" t="s">
        <v>2572</v>
      </c>
      <c r="F55" s="112">
        <v>150000</v>
      </c>
      <c r="G55" s="110" t="s">
        <v>2564</v>
      </c>
    </row>
    <row r="56" spans="1:7" ht="14.45" customHeight="1" x14ac:dyDescent="0.25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2564</v>
      </c>
    </row>
    <row r="57" spans="1:7" ht="14.45" customHeight="1" x14ac:dyDescent="0.25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2564</v>
      </c>
    </row>
    <row r="58" spans="1:7" ht="14.45" customHeight="1" x14ac:dyDescent="0.25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5" customHeight="1" x14ac:dyDescent="0.25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2564</v>
      </c>
    </row>
    <row r="60" spans="1:7" ht="14.45" customHeight="1" x14ac:dyDescent="0.25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2564</v>
      </c>
    </row>
    <row r="61" spans="1:7" ht="14.45" customHeight="1" x14ac:dyDescent="0.25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2564</v>
      </c>
    </row>
    <row r="62" spans="1:7" ht="14.45" customHeight="1" x14ac:dyDescent="0.25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2564</v>
      </c>
    </row>
    <row r="63" spans="1:7" ht="14.45" customHeight="1" x14ac:dyDescent="0.25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2564</v>
      </c>
    </row>
    <row r="64" spans="1:7" ht="14.45" customHeight="1" x14ac:dyDescent="0.25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2564</v>
      </c>
    </row>
    <row r="65" spans="1:7" ht="14.45" customHeight="1" x14ac:dyDescent="0.25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2650</v>
      </c>
    </row>
    <row r="66" spans="1:7" ht="14.45" customHeight="1" x14ac:dyDescent="0.25">
      <c r="A66" s="110">
        <v>60</v>
      </c>
      <c r="B66" s="110" t="s">
        <v>2394</v>
      </c>
      <c r="C66" s="113" t="s">
        <v>2488</v>
      </c>
      <c r="D66" s="110"/>
      <c r="E66" s="115" t="s">
        <v>2565</v>
      </c>
      <c r="F66" s="112">
        <v>430000</v>
      </c>
      <c r="G66" s="110" t="s">
        <v>2564</v>
      </c>
    </row>
    <row r="67" spans="1:7" ht="14.45" customHeight="1" x14ac:dyDescent="0.25">
      <c r="A67" s="110">
        <v>61</v>
      </c>
      <c r="B67" s="110" t="s">
        <v>2395</v>
      </c>
      <c r="C67" s="113" t="s">
        <v>2489</v>
      </c>
      <c r="D67" s="110"/>
      <c r="E67" s="115" t="s">
        <v>2569</v>
      </c>
      <c r="F67" s="112">
        <v>640000</v>
      </c>
      <c r="G67" s="110" t="s">
        <v>2564</v>
      </c>
    </row>
    <row r="68" spans="1:7" ht="14.45" customHeight="1" x14ac:dyDescent="0.25">
      <c r="A68" s="110">
        <v>62</v>
      </c>
      <c r="B68" s="110" t="s">
        <v>2396</v>
      </c>
      <c r="C68" s="113" t="s">
        <v>2490</v>
      </c>
      <c r="D68" s="110"/>
      <c r="E68" s="115" t="s">
        <v>2569</v>
      </c>
      <c r="F68" s="112">
        <v>640000</v>
      </c>
      <c r="G68" s="110" t="s">
        <v>2564</v>
      </c>
    </row>
    <row r="69" spans="1:7" ht="14.45" customHeight="1" x14ac:dyDescent="0.25">
      <c r="A69" s="110">
        <v>63</v>
      </c>
      <c r="B69" s="110" t="s">
        <v>2410</v>
      </c>
      <c r="C69" s="113" t="s">
        <v>2491</v>
      </c>
      <c r="D69" s="110"/>
      <c r="E69" s="115" t="s">
        <v>2573</v>
      </c>
      <c r="F69" s="112">
        <v>150000</v>
      </c>
      <c r="G69" s="110" t="s">
        <v>2564</v>
      </c>
    </row>
    <row r="70" spans="1:7" ht="14.45" customHeight="1" x14ac:dyDescent="0.25">
      <c r="A70" s="110">
        <v>64</v>
      </c>
      <c r="B70" s="110" t="s">
        <v>2411</v>
      </c>
      <c r="C70" s="113" t="s">
        <v>2492</v>
      </c>
      <c r="D70" s="110"/>
      <c r="E70" s="115" t="s">
        <v>2565</v>
      </c>
      <c r="F70" s="112">
        <v>430000</v>
      </c>
      <c r="G70" s="110" t="s">
        <v>2564</v>
      </c>
    </row>
    <row r="71" spans="1:7" ht="14.45" customHeight="1" x14ac:dyDescent="0.25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2564</v>
      </c>
    </row>
    <row r="72" spans="1:7" ht="14.45" customHeight="1" x14ac:dyDescent="0.25">
      <c r="A72" s="110">
        <v>66</v>
      </c>
      <c r="B72" s="110" t="s">
        <v>2413</v>
      </c>
      <c r="C72" s="113" t="s">
        <v>2494</v>
      </c>
      <c r="D72" s="110"/>
      <c r="E72" s="115" t="s">
        <v>2565</v>
      </c>
      <c r="F72" s="112">
        <v>430000</v>
      </c>
      <c r="G72" s="110" t="s">
        <v>2564</v>
      </c>
    </row>
    <row r="73" spans="1:7" ht="14.45" customHeight="1" x14ac:dyDescent="0.25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2564</v>
      </c>
    </row>
    <row r="74" spans="1:7" ht="14.45" customHeight="1" x14ac:dyDescent="0.25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2564</v>
      </c>
    </row>
    <row r="75" spans="1:7" ht="14.45" customHeight="1" x14ac:dyDescent="0.25">
      <c r="A75" s="110">
        <v>69</v>
      </c>
      <c r="B75" s="110" t="s">
        <v>2422</v>
      </c>
      <c r="C75" s="113" t="s">
        <v>2497</v>
      </c>
      <c r="D75" s="110"/>
      <c r="E75" s="115" t="s">
        <v>2565</v>
      </c>
      <c r="F75" s="112">
        <v>430000</v>
      </c>
      <c r="G75" s="110" t="s">
        <v>2564</v>
      </c>
    </row>
    <row r="76" spans="1:7" ht="14.45" customHeight="1" x14ac:dyDescent="0.25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2582</v>
      </c>
      <c r="C77" s="113" t="s">
        <v>2499</v>
      </c>
      <c r="D77" s="110"/>
      <c r="E77" s="115" t="s">
        <v>2567</v>
      </c>
      <c r="F77" s="112">
        <v>845000</v>
      </c>
      <c r="G77" s="110" t="s">
        <v>2564</v>
      </c>
    </row>
    <row r="78" spans="1:7" ht="14.45" customHeight="1" x14ac:dyDescent="0.25">
      <c r="A78" s="110">
        <v>72</v>
      </c>
      <c r="B78" s="110" t="s">
        <v>2583</v>
      </c>
      <c r="C78" s="113" t="s">
        <v>2500</v>
      </c>
      <c r="D78" s="110"/>
      <c r="E78" s="115" t="s">
        <v>2567</v>
      </c>
      <c r="F78" s="112">
        <v>845000</v>
      </c>
      <c r="G78" s="110" t="s">
        <v>2564</v>
      </c>
    </row>
    <row r="79" spans="1:7" ht="14.45" customHeight="1" x14ac:dyDescent="0.25">
      <c r="A79" s="110">
        <v>73</v>
      </c>
      <c r="B79" s="110" t="s">
        <v>2584</v>
      </c>
      <c r="C79" s="113" t="s">
        <v>2499</v>
      </c>
      <c r="D79" s="110"/>
      <c r="E79" s="115" t="s">
        <v>2574</v>
      </c>
      <c r="F79" s="112">
        <v>90000</v>
      </c>
      <c r="G79" s="110" t="s">
        <v>2564</v>
      </c>
    </row>
    <row r="80" spans="1:7" ht="14.45" customHeight="1" x14ac:dyDescent="0.25">
      <c r="A80" s="110">
        <v>74</v>
      </c>
      <c r="B80" s="110" t="s">
        <v>2585</v>
      </c>
      <c r="C80" s="113" t="s">
        <v>2501</v>
      </c>
      <c r="D80" s="110"/>
      <c r="E80" s="115" t="s">
        <v>2575</v>
      </c>
      <c r="F80" s="112">
        <v>400000</v>
      </c>
      <c r="G80" s="110" t="s">
        <v>2564</v>
      </c>
    </row>
    <row r="81" spans="1:7" ht="14.45" customHeight="1" x14ac:dyDescent="0.25">
      <c r="A81" s="110">
        <v>75</v>
      </c>
      <c r="B81" s="110" t="s">
        <v>2586</v>
      </c>
      <c r="C81" s="113" t="s">
        <v>2502</v>
      </c>
      <c r="D81" s="110"/>
      <c r="E81" s="115" t="s">
        <v>2575</v>
      </c>
      <c r="F81" s="112">
        <v>400000</v>
      </c>
      <c r="G81" s="110" t="s">
        <v>2564</v>
      </c>
    </row>
    <row r="82" spans="1:7" ht="14.45" customHeight="1" x14ac:dyDescent="0.25">
      <c r="A82" s="110">
        <v>76</v>
      </c>
      <c r="B82" s="110" t="s">
        <v>2587</v>
      </c>
      <c r="C82" s="113" t="s">
        <v>2503</v>
      </c>
      <c r="D82" s="110"/>
      <c r="E82" s="115" t="s">
        <v>2575</v>
      </c>
      <c r="F82" s="112">
        <v>400000</v>
      </c>
      <c r="G82" s="110" t="s">
        <v>2564</v>
      </c>
    </row>
    <row r="83" spans="1:7" ht="14.45" customHeight="1" x14ac:dyDescent="0.25">
      <c r="A83" s="110">
        <v>77</v>
      </c>
      <c r="B83" s="110" t="s">
        <v>2588</v>
      </c>
      <c r="C83" s="113" t="s">
        <v>2504</v>
      </c>
      <c r="D83" s="110"/>
      <c r="E83" s="115" t="s">
        <v>2575</v>
      </c>
      <c r="F83" s="112">
        <v>400000</v>
      </c>
      <c r="G83" s="110" t="s">
        <v>2564</v>
      </c>
    </row>
    <row r="84" spans="1:7" ht="14.45" customHeight="1" x14ac:dyDescent="0.25">
      <c r="A84" s="110">
        <v>78</v>
      </c>
      <c r="B84" s="110" t="s">
        <v>2589</v>
      </c>
      <c r="C84" s="113" t="s">
        <v>2505</v>
      </c>
      <c r="D84" s="110"/>
      <c r="E84" s="115" t="s">
        <v>1848</v>
      </c>
      <c r="F84" s="112">
        <v>150000</v>
      </c>
      <c r="G84" s="110" t="s">
        <v>2564</v>
      </c>
    </row>
    <row r="85" spans="1:7" ht="14.45" customHeight="1" x14ac:dyDescent="0.25">
      <c r="A85" s="110">
        <v>79</v>
      </c>
      <c r="B85" s="110" t="s">
        <v>2590</v>
      </c>
      <c r="C85" s="113" t="s">
        <v>2506</v>
      </c>
      <c r="D85" s="110"/>
      <c r="E85" s="115" t="s">
        <v>1848</v>
      </c>
      <c r="F85" s="112">
        <v>150000</v>
      </c>
      <c r="G85" s="110" t="s">
        <v>2564</v>
      </c>
    </row>
    <row r="86" spans="1:7" ht="14.45" customHeight="1" x14ac:dyDescent="0.25">
      <c r="A86" s="110">
        <v>80</v>
      </c>
      <c r="B86" s="110" t="s">
        <v>2591</v>
      </c>
      <c r="C86" s="113" t="s">
        <v>2507</v>
      </c>
      <c r="D86" s="110"/>
      <c r="E86" s="115" t="s">
        <v>1848</v>
      </c>
      <c r="F86" s="112">
        <v>150000</v>
      </c>
      <c r="G86" s="110" t="s">
        <v>2564</v>
      </c>
    </row>
    <row r="87" spans="1:7" ht="14.45" customHeight="1" x14ac:dyDescent="0.25">
      <c r="A87" s="110">
        <v>81</v>
      </c>
      <c r="B87" s="110" t="s">
        <v>2592</v>
      </c>
      <c r="C87" s="113" t="s">
        <v>2508</v>
      </c>
      <c r="D87" s="110"/>
      <c r="E87" s="115" t="s">
        <v>1848</v>
      </c>
      <c r="F87" s="112">
        <v>150000</v>
      </c>
      <c r="G87" s="110" t="s">
        <v>2564</v>
      </c>
    </row>
    <row r="88" spans="1:7" ht="14.45" customHeight="1" x14ac:dyDescent="0.25">
      <c r="A88" s="110">
        <v>82</v>
      </c>
      <c r="B88" s="110" t="s">
        <v>2593</v>
      </c>
      <c r="C88" s="113" t="s">
        <v>2509</v>
      </c>
      <c r="D88" s="110"/>
      <c r="E88" s="115" t="s">
        <v>2576</v>
      </c>
      <c r="F88" s="112">
        <v>430000</v>
      </c>
      <c r="G88" s="110" t="s">
        <v>2564</v>
      </c>
    </row>
    <row r="89" spans="1:7" ht="14.45" customHeight="1" x14ac:dyDescent="0.25">
      <c r="A89" s="110">
        <v>83</v>
      </c>
      <c r="B89" s="110" t="s">
        <v>2594</v>
      </c>
      <c r="C89" s="113" t="s">
        <v>2510</v>
      </c>
      <c r="D89" s="110"/>
      <c r="E89" s="115" t="s">
        <v>1848</v>
      </c>
      <c r="F89" s="112">
        <v>150000</v>
      </c>
      <c r="G89" s="110" t="s">
        <v>2564</v>
      </c>
    </row>
    <row r="90" spans="1:7" ht="14.45" customHeight="1" x14ac:dyDescent="0.25">
      <c r="A90" s="110">
        <v>84</v>
      </c>
      <c r="B90" s="110" t="s">
        <v>2595</v>
      </c>
      <c r="C90" s="113" t="s">
        <v>2511</v>
      </c>
      <c r="D90" s="110"/>
      <c r="E90" s="115" t="s">
        <v>1848</v>
      </c>
      <c r="F90" s="112">
        <v>150000</v>
      </c>
      <c r="G90" s="110" t="s">
        <v>2564</v>
      </c>
    </row>
    <row r="91" spans="1:7" ht="14.45" customHeight="1" x14ac:dyDescent="0.25">
      <c r="A91" s="110">
        <v>85</v>
      </c>
      <c r="B91" s="110" t="s">
        <v>2596</v>
      </c>
      <c r="C91" s="113" t="s">
        <v>2512</v>
      </c>
      <c r="D91" s="110"/>
      <c r="E91" s="115" t="s">
        <v>1848</v>
      </c>
      <c r="F91" s="112">
        <v>150000</v>
      </c>
      <c r="G91" s="110" t="s">
        <v>2564</v>
      </c>
    </row>
    <row r="92" spans="1:7" ht="14.45" customHeight="1" x14ac:dyDescent="0.25">
      <c r="A92" s="110">
        <v>86</v>
      </c>
      <c r="B92" s="110" t="s">
        <v>2597</v>
      </c>
      <c r="C92" s="113" t="s">
        <v>2513</v>
      </c>
      <c r="D92" s="110"/>
      <c r="E92" s="115" t="s">
        <v>1848</v>
      </c>
      <c r="F92" s="112">
        <v>150000</v>
      </c>
      <c r="G92" s="110" t="s">
        <v>2564</v>
      </c>
    </row>
    <row r="93" spans="1:7" ht="14.45" customHeight="1" x14ac:dyDescent="0.25">
      <c r="A93" s="110">
        <v>87</v>
      </c>
      <c r="B93" s="110" t="s">
        <v>2598</v>
      </c>
      <c r="C93" s="113" t="s">
        <v>2514</v>
      </c>
      <c r="D93" s="110"/>
      <c r="E93" s="115" t="s">
        <v>1848</v>
      </c>
      <c r="F93" s="112">
        <v>150000</v>
      </c>
      <c r="G93" s="110" t="s">
        <v>2564</v>
      </c>
    </row>
    <row r="94" spans="1:7" ht="14.45" customHeight="1" x14ac:dyDescent="0.25">
      <c r="A94" s="110">
        <v>88</v>
      </c>
      <c r="B94" s="110" t="s">
        <v>2599</v>
      </c>
      <c r="C94" s="113" t="s">
        <v>2515</v>
      </c>
      <c r="D94" s="110"/>
      <c r="E94" s="115" t="s">
        <v>1848</v>
      </c>
      <c r="F94" s="112">
        <v>150000</v>
      </c>
      <c r="G94" s="110" t="s">
        <v>2564</v>
      </c>
    </row>
    <row r="95" spans="1:7" ht="14.45" customHeight="1" x14ac:dyDescent="0.25">
      <c r="A95" s="110">
        <v>89</v>
      </c>
      <c r="B95" s="110" t="s">
        <v>2600</v>
      </c>
      <c r="C95" s="113" t="s">
        <v>2516</v>
      </c>
      <c r="D95" s="110"/>
      <c r="E95" s="115" t="s">
        <v>2576</v>
      </c>
      <c r="F95" s="112">
        <v>430000</v>
      </c>
      <c r="G95" s="110" t="s">
        <v>2564</v>
      </c>
    </row>
    <row r="96" spans="1:7" ht="14.45" customHeight="1" x14ac:dyDescent="0.25">
      <c r="A96" s="110">
        <v>90</v>
      </c>
      <c r="B96" s="110" t="s">
        <v>2601</v>
      </c>
      <c r="C96" s="113" t="s">
        <v>2517</v>
      </c>
      <c r="D96" s="110"/>
      <c r="E96" s="115" t="s">
        <v>1848</v>
      </c>
      <c r="F96" s="112">
        <v>150000</v>
      </c>
      <c r="G96" s="110" t="s">
        <v>2564</v>
      </c>
    </row>
    <row r="97" spans="1:7" ht="14.45" customHeight="1" x14ac:dyDescent="0.25">
      <c r="A97" s="110">
        <v>91</v>
      </c>
      <c r="B97" s="110" t="s">
        <v>2602</v>
      </c>
      <c r="C97" s="113" t="s">
        <v>2518</v>
      </c>
      <c r="D97" s="110"/>
      <c r="E97" s="115" t="s">
        <v>1848</v>
      </c>
      <c r="F97" s="112">
        <v>150000</v>
      </c>
      <c r="G97" s="110" t="s">
        <v>2564</v>
      </c>
    </row>
    <row r="98" spans="1:7" ht="14.45" customHeight="1" x14ac:dyDescent="0.25">
      <c r="A98" s="110">
        <v>92</v>
      </c>
      <c r="B98" s="110" t="s">
        <v>2603</v>
      </c>
      <c r="C98" s="113" t="s">
        <v>2519</v>
      </c>
      <c r="D98" s="110"/>
      <c r="E98" s="115" t="s">
        <v>1848</v>
      </c>
      <c r="F98" s="112">
        <v>150000</v>
      </c>
      <c r="G98" s="110" t="s">
        <v>2564</v>
      </c>
    </row>
    <row r="99" spans="1:7" ht="14.45" customHeight="1" x14ac:dyDescent="0.25">
      <c r="A99" s="110">
        <v>93</v>
      </c>
      <c r="B99" s="110" t="s">
        <v>2604</v>
      </c>
      <c r="C99" s="113" t="s">
        <v>2520</v>
      </c>
      <c r="D99" s="110"/>
      <c r="E99" s="115" t="s">
        <v>2565</v>
      </c>
      <c r="F99" s="112">
        <v>430000</v>
      </c>
      <c r="G99" s="110" t="s">
        <v>2564</v>
      </c>
    </row>
    <row r="100" spans="1:7" ht="14.45" customHeight="1" x14ac:dyDescent="0.25">
      <c r="A100" s="110">
        <v>94</v>
      </c>
      <c r="B100" s="110" t="s">
        <v>2605</v>
      </c>
      <c r="C100" s="113" t="s">
        <v>2521</v>
      </c>
      <c r="D100" s="110"/>
      <c r="E100" s="115" t="s">
        <v>1848</v>
      </c>
      <c r="F100" s="112">
        <v>150000</v>
      </c>
      <c r="G100" s="110" t="s">
        <v>2564</v>
      </c>
    </row>
    <row r="101" spans="1:7" ht="14.45" customHeight="1" x14ac:dyDescent="0.25">
      <c r="A101" s="110">
        <v>95</v>
      </c>
      <c r="B101" s="110" t="s">
        <v>2606</v>
      </c>
      <c r="C101" s="113" t="s">
        <v>2522</v>
      </c>
      <c r="D101" s="110"/>
      <c r="E101" s="115" t="s">
        <v>1848</v>
      </c>
      <c r="F101" s="112">
        <v>150000</v>
      </c>
      <c r="G101" s="110" t="s">
        <v>2564</v>
      </c>
    </row>
    <row r="102" spans="1:7" ht="14.45" customHeight="1" x14ac:dyDescent="0.25">
      <c r="A102" s="110">
        <v>96</v>
      </c>
      <c r="B102" s="110" t="s">
        <v>2607</v>
      </c>
      <c r="C102" s="113" t="s">
        <v>2523</v>
      </c>
      <c r="D102" s="110"/>
      <c r="E102" s="115" t="s">
        <v>2569</v>
      </c>
      <c r="F102" s="112">
        <v>640000</v>
      </c>
      <c r="G102" s="110" t="s">
        <v>2564</v>
      </c>
    </row>
    <row r="103" spans="1:7" ht="14.45" customHeight="1" x14ac:dyDescent="0.25">
      <c r="A103" s="110">
        <v>97</v>
      </c>
      <c r="B103" s="110" t="s">
        <v>2608</v>
      </c>
      <c r="C103" s="113" t="s">
        <v>2524</v>
      </c>
      <c r="D103" s="110"/>
      <c r="E103" s="115" t="s">
        <v>2577</v>
      </c>
      <c r="F103" s="112">
        <v>640000</v>
      </c>
      <c r="G103" s="110" t="s">
        <v>2564</v>
      </c>
    </row>
    <row r="104" spans="1:7" ht="14.45" customHeight="1" x14ac:dyDescent="0.25">
      <c r="A104" s="110">
        <v>98</v>
      </c>
      <c r="B104" s="110" t="s">
        <v>2609</v>
      </c>
      <c r="C104" s="113" t="s">
        <v>2525</v>
      </c>
      <c r="D104" s="110"/>
      <c r="E104" s="115" t="s">
        <v>1848</v>
      </c>
      <c r="F104" s="112">
        <v>150000</v>
      </c>
      <c r="G104" s="110" t="s">
        <v>2564</v>
      </c>
    </row>
    <row r="105" spans="1:7" ht="14.45" customHeight="1" x14ac:dyDescent="0.25">
      <c r="A105" s="110">
        <v>99</v>
      </c>
      <c r="B105" s="110" t="s">
        <v>2610</v>
      </c>
      <c r="C105" s="113" t="s">
        <v>2526</v>
      </c>
      <c r="D105" s="110"/>
      <c r="E105" s="115" t="s">
        <v>1848</v>
      </c>
      <c r="F105" s="112">
        <v>150000</v>
      </c>
      <c r="G105" s="110" t="s">
        <v>2564</v>
      </c>
    </row>
    <row r="106" spans="1:7" ht="14.45" customHeight="1" x14ac:dyDescent="0.25">
      <c r="A106" s="110">
        <v>100</v>
      </c>
      <c r="B106" s="110" t="s">
        <v>2611</v>
      </c>
      <c r="C106" s="113" t="s">
        <v>2527</v>
      </c>
      <c r="D106" s="110"/>
      <c r="E106" s="115" t="s">
        <v>1848</v>
      </c>
      <c r="F106" s="112">
        <v>150000</v>
      </c>
      <c r="G106" s="110" t="s">
        <v>2564</v>
      </c>
    </row>
    <row r="107" spans="1:7" ht="14.45" customHeight="1" x14ac:dyDescent="0.25">
      <c r="A107" s="110">
        <v>101</v>
      </c>
      <c r="B107" s="110" t="s">
        <v>2612</v>
      </c>
      <c r="C107" s="113" t="s">
        <v>2528</v>
      </c>
      <c r="D107" s="110"/>
      <c r="E107" s="115" t="s">
        <v>1848</v>
      </c>
      <c r="F107" s="112">
        <v>150000</v>
      </c>
      <c r="G107" s="110" t="s">
        <v>2564</v>
      </c>
    </row>
    <row r="108" spans="1:7" ht="14.45" customHeight="1" x14ac:dyDescent="0.25">
      <c r="A108" s="110">
        <v>102</v>
      </c>
      <c r="B108" s="110" t="s">
        <v>2613</v>
      </c>
      <c r="C108" s="113" t="s">
        <v>2529</v>
      </c>
      <c r="D108" s="110"/>
      <c r="E108" s="115" t="s">
        <v>1848</v>
      </c>
      <c r="F108" s="112">
        <v>150000</v>
      </c>
      <c r="G108" s="110" t="s">
        <v>2564</v>
      </c>
    </row>
    <row r="109" spans="1:7" ht="14.45" customHeight="1" x14ac:dyDescent="0.25">
      <c r="A109" s="110">
        <v>103</v>
      </c>
      <c r="B109" s="110" t="s">
        <v>2614</v>
      </c>
      <c r="C109" s="113" t="s">
        <v>2530</v>
      </c>
      <c r="D109" s="110"/>
      <c r="E109" s="115" t="s">
        <v>2578</v>
      </c>
      <c r="F109" s="112">
        <v>935000</v>
      </c>
      <c r="G109" s="110" t="s">
        <v>2564</v>
      </c>
    </row>
    <row r="110" spans="1:7" ht="14.45" customHeight="1" x14ac:dyDescent="0.25">
      <c r="A110" s="110">
        <v>104</v>
      </c>
      <c r="B110" s="110" t="s">
        <v>2615</v>
      </c>
      <c r="C110" s="113" t="s">
        <v>2531</v>
      </c>
      <c r="D110" s="110"/>
      <c r="E110" s="115" t="s">
        <v>1848</v>
      </c>
      <c r="F110" s="112">
        <v>150000</v>
      </c>
      <c r="G110" s="110" t="s">
        <v>2564</v>
      </c>
    </row>
    <row r="111" spans="1:7" ht="14.45" customHeight="1" x14ac:dyDescent="0.25">
      <c r="A111" s="110">
        <v>105</v>
      </c>
      <c r="B111" s="110" t="s">
        <v>2616</v>
      </c>
      <c r="C111" s="113" t="s">
        <v>2532</v>
      </c>
      <c r="D111" s="110"/>
      <c r="E111" s="115" t="s">
        <v>1848</v>
      </c>
      <c r="F111" s="112">
        <v>150000</v>
      </c>
      <c r="G111" s="110" t="s">
        <v>2564</v>
      </c>
    </row>
    <row r="112" spans="1:7" ht="14.45" customHeight="1" x14ac:dyDescent="0.25">
      <c r="A112" s="110">
        <v>106</v>
      </c>
      <c r="B112" s="110" t="s">
        <v>2617</v>
      </c>
      <c r="C112" s="113" t="s">
        <v>2533</v>
      </c>
      <c r="D112" s="110"/>
      <c r="E112" s="115" t="s">
        <v>1848</v>
      </c>
      <c r="F112" s="112">
        <v>150000</v>
      </c>
      <c r="G112" s="110" t="s">
        <v>2564</v>
      </c>
    </row>
    <row r="113" spans="1:7" ht="14.45" customHeight="1" x14ac:dyDescent="0.25">
      <c r="A113" s="110">
        <v>107</v>
      </c>
      <c r="B113" s="110" t="s">
        <v>2618</v>
      </c>
      <c r="C113" s="113" t="s">
        <v>2534</v>
      </c>
      <c r="D113" s="110"/>
      <c r="E113" s="115" t="s">
        <v>2565</v>
      </c>
      <c r="F113" s="112">
        <v>430000</v>
      </c>
      <c r="G113" s="110" t="s">
        <v>2564</v>
      </c>
    </row>
    <row r="114" spans="1:7" ht="14.45" customHeight="1" x14ac:dyDescent="0.25">
      <c r="A114" s="110">
        <v>108</v>
      </c>
      <c r="B114" s="110" t="s">
        <v>2619</v>
      </c>
      <c r="C114" s="113" t="s">
        <v>5362</v>
      </c>
      <c r="D114" s="110"/>
      <c r="E114" s="115" t="s">
        <v>2579</v>
      </c>
      <c r="F114" s="112">
        <v>845000</v>
      </c>
      <c r="G114" s="110" t="s">
        <v>2564</v>
      </c>
    </row>
    <row r="115" spans="1:7" ht="14.45" customHeight="1" x14ac:dyDescent="0.25">
      <c r="A115" s="110">
        <v>109</v>
      </c>
      <c r="B115" s="110" t="s">
        <v>2620</v>
      </c>
      <c r="C115" s="113" t="s">
        <v>2535</v>
      </c>
      <c r="D115" s="110"/>
      <c r="E115" s="115" t="s">
        <v>1848</v>
      </c>
      <c r="F115" s="112">
        <v>1050000</v>
      </c>
      <c r="G115" s="110" t="s">
        <v>2651</v>
      </c>
    </row>
    <row r="116" spans="1:7" ht="14.45" customHeight="1" x14ac:dyDescent="0.25">
      <c r="A116" s="110">
        <v>110</v>
      </c>
      <c r="B116" s="110" t="s">
        <v>2621</v>
      </c>
      <c r="C116" s="113" t="s">
        <v>2536</v>
      </c>
      <c r="D116" s="110"/>
      <c r="E116" s="115" t="s">
        <v>2565</v>
      </c>
      <c r="F116" s="112">
        <v>430000</v>
      </c>
      <c r="G116" s="110" t="s">
        <v>2564</v>
      </c>
    </row>
    <row r="117" spans="1:7" ht="14.45" customHeight="1" x14ac:dyDescent="0.25">
      <c r="A117" s="110">
        <v>111</v>
      </c>
      <c r="B117" s="110" t="s">
        <v>2622</v>
      </c>
      <c r="C117" s="113" t="s">
        <v>2537</v>
      </c>
      <c r="D117" s="110"/>
      <c r="E117" s="115" t="s">
        <v>2565</v>
      </c>
      <c r="F117" s="112">
        <v>430000</v>
      </c>
      <c r="G117" s="110" t="s">
        <v>2564</v>
      </c>
    </row>
    <row r="118" spans="1:7" ht="14.45" customHeight="1" x14ac:dyDescent="0.25">
      <c r="A118" s="110">
        <v>112</v>
      </c>
      <c r="B118" s="110" t="s">
        <v>2623</v>
      </c>
      <c r="C118" s="113" t="s">
        <v>2538</v>
      </c>
      <c r="D118" s="110"/>
      <c r="E118" s="115" t="s">
        <v>1848</v>
      </c>
      <c r="F118" s="112">
        <v>150000</v>
      </c>
      <c r="G118" s="110" t="s">
        <v>2564</v>
      </c>
    </row>
    <row r="119" spans="1:7" ht="14.45" customHeight="1" x14ac:dyDescent="0.25">
      <c r="A119" s="110">
        <v>113</v>
      </c>
      <c r="B119" s="110" t="s">
        <v>2624</v>
      </c>
      <c r="C119" s="113" t="s">
        <v>2539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2625</v>
      </c>
      <c r="C120" s="113" t="s">
        <v>2540</v>
      </c>
      <c r="D120" s="110"/>
      <c r="E120" s="115" t="s">
        <v>1848</v>
      </c>
      <c r="F120" s="112">
        <v>150000</v>
      </c>
      <c r="G120" s="110" t="s">
        <v>2564</v>
      </c>
    </row>
    <row r="121" spans="1:7" ht="14.45" customHeight="1" x14ac:dyDescent="0.25">
      <c r="A121" s="110">
        <v>115</v>
      </c>
      <c r="B121" s="110" t="s">
        <v>2626</v>
      </c>
      <c r="C121" s="113" t="s">
        <v>2541</v>
      </c>
      <c r="D121" s="110"/>
      <c r="E121" s="115" t="s">
        <v>2580</v>
      </c>
      <c r="F121" s="112">
        <v>845000</v>
      </c>
      <c r="G121" s="110" t="s">
        <v>2564</v>
      </c>
    </row>
    <row r="122" spans="1:7" ht="14.45" customHeight="1" x14ac:dyDescent="0.25">
      <c r="A122" s="110">
        <v>116</v>
      </c>
      <c r="B122" s="110" t="s">
        <v>2627</v>
      </c>
      <c r="C122" s="113" t="s">
        <v>2542</v>
      </c>
      <c r="D122" s="110"/>
      <c r="E122" s="115" t="s">
        <v>2576</v>
      </c>
      <c r="F122" s="112">
        <v>430000</v>
      </c>
      <c r="G122" s="110" t="s">
        <v>2564</v>
      </c>
    </row>
    <row r="123" spans="1:7" ht="14.45" customHeight="1" x14ac:dyDescent="0.25">
      <c r="A123" s="110">
        <v>117</v>
      </c>
      <c r="B123" s="110" t="s">
        <v>2628</v>
      </c>
      <c r="C123" s="113" t="s">
        <v>2543</v>
      </c>
      <c r="D123" s="110"/>
      <c r="E123" s="115" t="s">
        <v>2565</v>
      </c>
      <c r="F123" s="112">
        <v>430000</v>
      </c>
      <c r="G123" s="110" t="s">
        <v>2564</v>
      </c>
    </row>
    <row r="124" spans="1:7" ht="14.45" customHeight="1" x14ac:dyDescent="0.25">
      <c r="A124" s="110">
        <v>118</v>
      </c>
      <c r="B124" s="110" t="s">
        <v>2629</v>
      </c>
      <c r="C124" s="113" t="s">
        <v>2544</v>
      </c>
      <c r="D124" s="110"/>
      <c r="E124" s="115" t="s">
        <v>1848</v>
      </c>
      <c r="F124" s="112">
        <v>150000</v>
      </c>
      <c r="G124" s="110" t="s">
        <v>2564</v>
      </c>
    </row>
    <row r="125" spans="1:7" ht="14.45" customHeight="1" x14ac:dyDescent="0.25">
      <c r="A125" s="110">
        <v>119</v>
      </c>
      <c r="B125" s="110" t="s">
        <v>2630</v>
      </c>
      <c r="C125" s="113" t="s">
        <v>2545</v>
      </c>
      <c r="D125" s="110"/>
      <c r="E125" s="115" t="s">
        <v>2569</v>
      </c>
      <c r="F125" s="112">
        <v>640000</v>
      </c>
      <c r="G125" s="110" t="s">
        <v>2564</v>
      </c>
    </row>
    <row r="126" spans="1:7" ht="14.45" customHeight="1" x14ac:dyDescent="0.25">
      <c r="A126" s="110">
        <v>120</v>
      </c>
      <c r="B126" s="110" t="s">
        <v>2631</v>
      </c>
      <c r="C126" s="113" t="s">
        <v>2546</v>
      </c>
      <c r="D126" s="110"/>
      <c r="E126" s="115" t="s">
        <v>2569</v>
      </c>
      <c r="F126" s="112">
        <v>640000</v>
      </c>
      <c r="G126" s="110" t="s">
        <v>2564</v>
      </c>
    </row>
    <row r="127" spans="1:7" ht="14.45" customHeight="1" x14ac:dyDescent="0.25">
      <c r="A127" s="110">
        <v>121</v>
      </c>
      <c r="B127" s="110" t="s">
        <v>2632</v>
      </c>
      <c r="C127" s="113" t="s">
        <v>2547</v>
      </c>
      <c r="D127" s="110"/>
      <c r="E127" s="115" t="s">
        <v>2581</v>
      </c>
      <c r="F127" s="112">
        <v>790000</v>
      </c>
      <c r="G127" s="110" t="s">
        <v>2564</v>
      </c>
    </row>
    <row r="128" spans="1:7" ht="14.45" customHeight="1" x14ac:dyDescent="0.25">
      <c r="A128" s="110">
        <v>122</v>
      </c>
      <c r="B128" s="110" t="s">
        <v>2633</v>
      </c>
      <c r="C128" s="113" t="s">
        <v>2548</v>
      </c>
      <c r="D128" s="110"/>
      <c r="E128" s="115" t="s">
        <v>1848</v>
      </c>
      <c r="F128" s="112">
        <v>150000</v>
      </c>
      <c r="G128" s="110" t="s">
        <v>2564</v>
      </c>
    </row>
    <row r="129" spans="1:7" ht="14.45" customHeight="1" x14ac:dyDescent="0.25">
      <c r="A129" s="110">
        <v>123</v>
      </c>
      <c r="B129" s="110" t="s">
        <v>2634</v>
      </c>
      <c r="C129" s="113" t="s">
        <v>2549</v>
      </c>
      <c r="D129" s="110"/>
      <c r="E129" s="115" t="s">
        <v>2576</v>
      </c>
      <c r="F129" s="112">
        <v>430000</v>
      </c>
      <c r="G129" s="110" t="s">
        <v>2564</v>
      </c>
    </row>
    <row r="130" spans="1:7" ht="14.45" customHeight="1" x14ac:dyDescent="0.25">
      <c r="A130" s="110">
        <v>124</v>
      </c>
      <c r="B130" s="110" t="s">
        <v>2635</v>
      </c>
      <c r="C130" s="113" t="s">
        <v>2550</v>
      </c>
      <c r="D130" s="110"/>
      <c r="E130" s="115" t="s">
        <v>2576</v>
      </c>
      <c r="F130" s="112">
        <v>430000</v>
      </c>
      <c r="G130" s="110" t="s">
        <v>2564</v>
      </c>
    </row>
    <row r="131" spans="1:7" ht="14.45" customHeight="1" x14ac:dyDescent="0.25">
      <c r="A131" s="110">
        <v>125</v>
      </c>
      <c r="B131" s="110" t="s">
        <v>2636</v>
      </c>
      <c r="C131" s="113" t="s">
        <v>2551</v>
      </c>
      <c r="D131" s="110"/>
      <c r="E131" s="115" t="s">
        <v>2569</v>
      </c>
      <c r="F131" s="112">
        <v>640000</v>
      </c>
      <c r="G131" s="110" t="s">
        <v>2564</v>
      </c>
    </row>
    <row r="132" spans="1:7" ht="14.45" customHeight="1" x14ac:dyDescent="0.25">
      <c r="A132" s="110">
        <v>126</v>
      </c>
      <c r="B132" s="110" t="s">
        <v>2637</v>
      </c>
      <c r="C132" s="113" t="s">
        <v>2552</v>
      </c>
      <c r="D132" s="110"/>
      <c r="E132" s="115" t="s">
        <v>2576</v>
      </c>
      <c r="F132" s="112">
        <v>430000</v>
      </c>
      <c r="G132" s="110" t="s">
        <v>2564</v>
      </c>
    </row>
    <row r="133" spans="1:7" ht="14.45" customHeight="1" x14ac:dyDescent="0.25">
      <c r="A133" s="110">
        <v>127</v>
      </c>
      <c r="B133" s="110" t="s">
        <v>2638</v>
      </c>
      <c r="C133" s="113" t="s">
        <v>2553</v>
      </c>
      <c r="D133" s="110"/>
      <c r="E133" s="115" t="s">
        <v>2576</v>
      </c>
      <c r="F133" s="112">
        <v>430000</v>
      </c>
      <c r="G133" s="110" t="s">
        <v>2564</v>
      </c>
    </row>
    <row r="134" spans="1:7" ht="14.45" customHeight="1" x14ac:dyDescent="0.25">
      <c r="A134" s="110">
        <v>128</v>
      </c>
      <c r="B134" s="110" t="s">
        <v>2639</v>
      </c>
      <c r="C134" s="113" t="s">
        <v>2554</v>
      </c>
      <c r="D134" s="110"/>
      <c r="E134" s="115" t="s">
        <v>2576</v>
      </c>
      <c r="F134" s="112">
        <v>430000</v>
      </c>
      <c r="G134" s="110" t="s">
        <v>2564</v>
      </c>
    </row>
    <row r="135" spans="1:7" ht="14.45" customHeight="1" x14ac:dyDescent="0.25">
      <c r="A135" s="110">
        <v>129</v>
      </c>
      <c r="B135" s="110" t="s">
        <v>2640</v>
      </c>
      <c r="C135" s="113" t="s">
        <v>2555</v>
      </c>
      <c r="D135" s="110"/>
      <c r="E135" s="115" t="s">
        <v>2576</v>
      </c>
      <c r="F135" s="112">
        <v>430000</v>
      </c>
      <c r="G135" s="110" t="s">
        <v>2564</v>
      </c>
    </row>
    <row r="136" spans="1:7" ht="14.45" customHeight="1" x14ac:dyDescent="0.25">
      <c r="A136" s="110">
        <v>130</v>
      </c>
      <c r="B136" s="110" t="s">
        <v>2641</v>
      </c>
      <c r="C136" s="113" t="s">
        <v>2556</v>
      </c>
      <c r="D136" s="110"/>
      <c r="E136" s="115" t="s">
        <v>2569</v>
      </c>
      <c r="F136" s="112">
        <v>640000</v>
      </c>
      <c r="G136" s="110" t="s">
        <v>2564</v>
      </c>
    </row>
    <row r="137" spans="1:7" ht="14.45" customHeight="1" x14ac:dyDescent="0.25">
      <c r="A137" s="110">
        <v>131</v>
      </c>
      <c r="B137" s="110" t="s">
        <v>2642</v>
      </c>
      <c r="C137" s="113" t="s">
        <v>2557</v>
      </c>
      <c r="D137" s="110"/>
      <c r="E137" s="115" t="s">
        <v>2569</v>
      </c>
      <c r="F137" s="112">
        <v>640000</v>
      </c>
      <c r="G137" s="110" t="s">
        <v>2564</v>
      </c>
    </row>
    <row r="138" spans="1:7" ht="14.45" customHeight="1" x14ac:dyDescent="0.25">
      <c r="A138" s="110">
        <v>132</v>
      </c>
      <c r="B138" s="110" t="s">
        <v>2643</v>
      </c>
      <c r="C138" s="113" t="s">
        <v>2558</v>
      </c>
      <c r="D138" s="110"/>
      <c r="E138" s="115" t="s">
        <v>2569</v>
      </c>
      <c r="F138" s="112">
        <v>640000</v>
      </c>
      <c r="G138" s="110" t="s">
        <v>2564</v>
      </c>
    </row>
    <row r="139" spans="1:7" ht="14.45" customHeight="1" x14ac:dyDescent="0.25">
      <c r="A139" s="110">
        <v>133</v>
      </c>
      <c r="B139" s="110" t="s">
        <v>2644</v>
      </c>
      <c r="C139" s="113" t="s">
        <v>2559</v>
      </c>
      <c r="D139" s="110"/>
      <c r="E139" s="115" t="s">
        <v>1848</v>
      </c>
      <c r="F139" s="112">
        <v>150000</v>
      </c>
      <c r="G139" s="110" t="s">
        <v>2564</v>
      </c>
    </row>
    <row r="140" spans="1:7" ht="14.45" customHeight="1" x14ac:dyDescent="0.25">
      <c r="A140" s="110">
        <v>134</v>
      </c>
      <c r="B140" s="110" t="s">
        <v>2645</v>
      </c>
      <c r="C140" s="113" t="s">
        <v>2548</v>
      </c>
      <c r="D140" s="110"/>
      <c r="E140" s="115" t="s">
        <v>2576</v>
      </c>
      <c r="F140" s="112">
        <v>430000</v>
      </c>
      <c r="G140" s="110" t="s">
        <v>2564</v>
      </c>
    </row>
    <row r="141" spans="1:7" ht="14.45" customHeight="1" x14ac:dyDescent="0.25">
      <c r="A141" s="110">
        <v>135</v>
      </c>
      <c r="B141" s="110" t="s">
        <v>2646</v>
      </c>
      <c r="C141" s="113" t="s">
        <v>2560</v>
      </c>
      <c r="D141" s="110"/>
      <c r="E141" s="115" t="s">
        <v>1848</v>
      </c>
      <c r="F141" s="112">
        <v>150000</v>
      </c>
      <c r="G141" s="110" t="s">
        <v>2564</v>
      </c>
    </row>
    <row r="142" spans="1:7" ht="14.45" customHeight="1" x14ac:dyDescent="0.25">
      <c r="A142" s="110">
        <v>136</v>
      </c>
      <c r="B142" s="110" t="s">
        <v>2647</v>
      </c>
      <c r="C142" s="113" t="s">
        <v>2561</v>
      </c>
      <c r="D142" s="110"/>
      <c r="E142" s="115" t="s">
        <v>1848</v>
      </c>
      <c r="F142" s="112">
        <v>150000</v>
      </c>
      <c r="G142" s="110" t="s">
        <v>2564</v>
      </c>
    </row>
    <row r="143" spans="1:7" ht="14.45" customHeight="1" x14ac:dyDescent="0.25">
      <c r="A143" s="110">
        <v>137</v>
      </c>
      <c r="B143" s="110" t="s">
        <v>2648</v>
      </c>
      <c r="C143" s="113" t="s">
        <v>2562</v>
      </c>
      <c r="D143" s="110"/>
      <c r="E143" s="115" t="s">
        <v>2576</v>
      </c>
      <c r="F143" s="112">
        <v>430000</v>
      </c>
      <c r="G143" s="110" t="s">
        <v>2564</v>
      </c>
    </row>
    <row r="144" spans="1:7" ht="14.45" customHeight="1" x14ac:dyDescent="0.25">
      <c r="A144" s="110">
        <v>138</v>
      </c>
      <c r="B144" s="110" t="s">
        <v>2649</v>
      </c>
      <c r="C144" s="113" t="s">
        <v>2563</v>
      </c>
      <c r="D144" s="110"/>
      <c r="E144" s="115" t="s">
        <v>1848</v>
      </c>
      <c r="F144" s="112">
        <v>150000</v>
      </c>
      <c r="G144" s="110" t="s">
        <v>2564</v>
      </c>
    </row>
    <row r="145" spans="1:10" ht="15.75" x14ac:dyDescent="0.25">
      <c r="A145" s="110">
        <v>410</v>
      </c>
      <c r="B145" s="110" t="s">
        <v>2669</v>
      </c>
      <c r="C145" s="113" t="s">
        <v>2653</v>
      </c>
      <c r="D145" s="110"/>
      <c r="E145" s="115" t="s">
        <v>1848</v>
      </c>
      <c r="F145" s="112">
        <v>150000</v>
      </c>
      <c r="G145" s="118" t="s">
        <v>2564</v>
      </c>
      <c r="J145" t="s">
        <v>2564</v>
      </c>
    </row>
    <row r="146" spans="1:10" ht="15.75" x14ac:dyDescent="0.25">
      <c r="A146" s="110">
        <v>411</v>
      </c>
      <c r="B146" s="110" t="s">
        <v>2670</v>
      </c>
      <c r="C146" s="113" t="s">
        <v>2654</v>
      </c>
      <c r="D146" s="110"/>
      <c r="E146" s="115" t="s">
        <v>1848</v>
      </c>
      <c r="F146" s="112">
        <v>150000</v>
      </c>
      <c r="G146" s="118" t="s">
        <v>2564</v>
      </c>
      <c r="J146" t="s">
        <v>2564</v>
      </c>
    </row>
    <row r="147" spans="1:10" ht="15.75" x14ac:dyDescent="0.25">
      <c r="A147" s="110">
        <v>412</v>
      </c>
      <c r="B147" s="110" t="s">
        <v>2671</v>
      </c>
      <c r="C147" s="113" t="s">
        <v>2655</v>
      </c>
      <c r="D147" s="110"/>
      <c r="E147" s="115" t="s">
        <v>1848</v>
      </c>
      <c r="F147" s="112">
        <v>150000</v>
      </c>
      <c r="G147" s="118" t="s">
        <v>2564</v>
      </c>
      <c r="J147" t="s">
        <v>2564</v>
      </c>
    </row>
    <row r="148" spans="1:10" ht="15.75" x14ac:dyDescent="0.25">
      <c r="A148" s="110">
        <v>413</v>
      </c>
      <c r="B148" s="110" t="s">
        <v>2672</v>
      </c>
      <c r="C148" s="113" t="s">
        <v>2656</v>
      </c>
      <c r="D148" s="110"/>
      <c r="E148" s="115" t="s">
        <v>1848</v>
      </c>
      <c r="F148" s="112">
        <v>150000</v>
      </c>
      <c r="G148" s="118" t="s">
        <v>2564</v>
      </c>
      <c r="J148" t="s">
        <v>2564</v>
      </c>
    </row>
    <row r="149" spans="1:10" ht="15.75" x14ac:dyDescent="0.25">
      <c r="A149" s="110">
        <v>414</v>
      </c>
      <c r="B149" s="110" t="s">
        <v>2673</v>
      </c>
      <c r="C149" s="113" t="s">
        <v>2657</v>
      </c>
      <c r="D149" s="110"/>
      <c r="E149" s="115" t="s">
        <v>1848</v>
      </c>
      <c r="F149" s="112">
        <v>600000</v>
      </c>
      <c r="G149" s="118" t="s">
        <v>2564</v>
      </c>
      <c r="J149" t="s">
        <v>2564</v>
      </c>
    </row>
    <row r="150" spans="1:10" ht="15.75" x14ac:dyDescent="0.25">
      <c r="A150" s="110">
        <v>415</v>
      </c>
      <c r="B150" s="110" t="s">
        <v>2674</v>
      </c>
      <c r="C150" s="113" t="s">
        <v>2658</v>
      </c>
      <c r="D150" s="110"/>
      <c r="E150" s="115" t="s">
        <v>1848</v>
      </c>
      <c r="F150" s="112">
        <v>150000</v>
      </c>
      <c r="G150" s="118" t="s">
        <v>2564</v>
      </c>
      <c r="J150" t="s">
        <v>2564</v>
      </c>
    </row>
    <row r="151" spans="1:10" ht="15.75" x14ac:dyDescent="0.25">
      <c r="A151" s="110">
        <v>416</v>
      </c>
      <c r="B151" s="110" t="s">
        <v>2675</v>
      </c>
      <c r="C151" s="113" t="s">
        <v>2659</v>
      </c>
      <c r="D151" s="110"/>
      <c r="E151" s="115" t="s">
        <v>1848</v>
      </c>
      <c r="F151" s="112">
        <v>450000</v>
      </c>
      <c r="G151" s="118" t="s">
        <v>2564</v>
      </c>
      <c r="J151" t="s">
        <v>2564</v>
      </c>
    </row>
    <row r="152" spans="1:10" ht="15.75" x14ac:dyDescent="0.25">
      <c r="A152" s="110">
        <v>417</v>
      </c>
      <c r="B152" s="110" t="s">
        <v>2676</v>
      </c>
      <c r="C152" s="113" t="s">
        <v>2660</v>
      </c>
      <c r="D152" s="110"/>
      <c r="E152" s="115" t="s">
        <v>1848</v>
      </c>
      <c r="F152" s="112">
        <v>450000</v>
      </c>
      <c r="G152" s="118" t="s">
        <v>2564</v>
      </c>
      <c r="J152" t="s">
        <v>2564</v>
      </c>
    </row>
    <row r="153" spans="1:10" ht="15.75" x14ac:dyDescent="0.25">
      <c r="A153" s="110">
        <v>418</v>
      </c>
      <c r="B153" s="110" t="s">
        <v>2677</v>
      </c>
      <c r="C153" s="113" t="s">
        <v>2661</v>
      </c>
      <c r="D153" s="110"/>
      <c r="E153" s="115" t="s">
        <v>1848</v>
      </c>
      <c r="F153" s="112">
        <v>150000</v>
      </c>
      <c r="G153" s="118" t="s">
        <v>2564</v>
      </c>
      <c r="J153" t="s">
        <v>2564</v>
      </c>
    </row>
    <row r="154" spans="1:10" ht="15.75" x14ac:dyDescent="0.25">
      <c r="A154" s="110">
        <v>419</v>
      </c>
      <c r="B154" s="110" t="s">
        <v>2678</v>
      </c>
      <c r="C154" s="113" t="s">
        <v>2662</v>
      </c>
      <c r="D154" s="110"/>
      <c r="E154" s="115" t="s">
        <v>2684</v>
      </c>
      <c r="F154" s="112">
        <v>300000</v>
      </c>
      <c r="G154" s="118" t="s">
        <v>2564</v>
      </c>
      <c r="J154" t="s">
        <v>2564</v>
      </c>
    </row>
    <row r="155" spans="1:10" ht="15.75" x14ac:dyDescent="0.25">
      <c r="A155" s="110">
        <v>420</v>
      </c>
      <c r="B155" s="110" t="s">
        <v>2679</v>
      </c>
      <c r="C155" s="113" t="s">
        <v>2663</v>
      </c>
      <c r="D155" s="110"/>
      <c r="E155" s="115" t="s">
        <v>1848</v>
      </c>
      <c r="F155" s="112">
        <v>150000</v>
      </c>
      <c r="G155" s="118" t="s">
        <v>2564</v>
      </c>
      <c r="J155" t="s">
        <v>2564</v>
      </c>
    </row>
    <row r="156" spans="1:10" ht="15.75" x14ac:dyDescent="0.25">
      <c r="A156" s="110">
        <v>421</v>
      </c>
      <c r="B156" s="110" t="s">
        <v>2680</v>
      </c>
      <c r="C156" s="113" t="s">
        <v>2664</v>
      </c>
      <c r="D156" s="110"/>
      <c r="E156" s="115" t="s">
        <v>2565</v>
      </c>
      <c r="F156" s="112">
        <v>430000</v>
      </c>
      <c r="G156" s="118" t="s">
        <v>2564</v>
      </c>
      <c r="J156" t="s">
        <v>2564</v>
      </c>
    </row>
    <row r="157" spans="1:10" ht="15.75" x14ac:dyDescent="0.25">
      <c r="A157" s="110">
        <v>422</v>
      </c>
      <c r="B157" s="110" t="s">
        <v>2681</v>
      </c>
      <c r="C157" s="113" t="s">
        <v>2665</v>
      </c>
      <c r="D157" s="110"/>
      <c r="E157" s="115" t="s">
        <v>1848</v>
      </c>
      <c r="F157" s="112">
        <v>150000</v>
      </c>
      <c r="G157" s="118" t="s">
        <v>2564</v>
      </c>
      <c r="J157" t="s">
        <v>2564</v>
      </c>
    </row>
    <row r="158" spans="1:10" ht="15.75" x14ac:dyDescent="0.25">
      <c r="A158" s="110">
        <v>423</v>
      </c>
      <c r="B158" s="110" t="s">
        <v>2682</v>
      </c>
      <c r="C158" s="113" t="s">
        <v>2666</v>
      </c>
      <c r="D158" s="110"/>
      <c r="E158" s="115" t="s">
        <v>2667</v>
      </c>
      <c r="F158" s="112">
        <v>400000</v>
      </c>
      <c r="G158" s="118" t="s">
        <v>2564</v>
      </c>
      <c r="J158" t="s">
        <v>2564</v>
      </c>
    </row>
    <row r="159" spans="1:10" ht="15.75" x14ac:dyDescent="0.25">
      <c r="A159" s="110">
        <v>424</v>
      </c>
      <c r="B159" s="110" t="s">
        <v>2683</v>
      </c>
      <c r="C159" s="113" t="s">
        <v>2668</v>
      </c>
      <c r="D159" s="110"/>
      <c r="E159" s="115" t="s">
        <v>2667</v>
      </c>
      <c r="F159" s="112">
        <v>400000</v>
      </c>
      <c r="G159" s="118" t="s">
        <v>2564</v>
      </c>
      <c r="J159" t="s">
        <v>2564</v>
      </c>
    </row>
    <row r="160" spans="1:10" ht="15.75" x14ac:dyDescent="0.25">
      <c r="A160" s="313" t="s">
        <v>330</v>
      </c>
      <c r="B160" s="314"/>
      <c r="C160" s="314"/>
      <c r="D160" s="314"/>
      <c r="E160" s="315"/>
      <c r="F160" s="77">
        <f>SUM(F7:F159)</f>
        <v>55320000</v>
      </c>
      <c r="G160" s="8">
        <f>SUM(F144:F159)</f>
        <v>4380000</v>
      </c>
    </row>
    <row r="161" spans="1:7" ht="15.75" x14ac:dyDescent="0.25">
      <c r="A161" s="316" t="s">
        <v>2424</v>
      </c>
      <c r="B161" s="317"/>
      <c r="C161" s="317"/>
      <c r="D161" s="317"/>
      <c r="E161" s="317"/>
      <c r="F161" s="317"/>
      <c r="G161" s="318"/>
    </row>
    <row r="162" spans="1:7" ht="15.75" x14ac:dyDescent="0.25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319" t="s">
        <v>2140</v>
      </c>
      <c r="B163" s="319"/>
      <c r="C163" s="319"/>
      <c r="D163" s="319"/>
      <c r="E163" s="319"/>
      <c r="F163" s="319"/>
      <c r="G163" s="319"/>
    </row>
    <row r="164" spans="1:7" ht="15.75" x14ac:dyDescent="0.25">
      <c r="A164" s="320" t="s">
        <v>9</v>
      </c>
      <c r="B164" s="320"/>
      <c r="C164" s="320"/>
      <c r="D164" s="104"/>
      <c r="E164" s="320" t="s">
        <v>10</v>
      </c>
      <c r="F164" s="320"/>
      <c r="G164" s="320"/>
    </row>
    <row r="165" spans="1:7" ht="15.75" x14ac:dyDescent="0.25">
      <c r="A165" s="1"/>
      <c r="B165" s="1"/>
      <c r="C165" s="1"/>
      <c r="D165" s="1"/>
      <c r="E165" s="1"/>
      <c r="F165" s="10"/>
      <c r="G165" s="10"/>
    </row>
    <row r="166" spans="1:7" ht="15.75" x14ac:dyDescent="0.25">
      <c r="A166" s="1"/>
      <c r="B166" s="1"/>
      <c r="C166" s="1"/>
      <c r="D166" s="1"/>
      <c r="E166" s="1"/>
      <c r="F166" s="10"/>
      <c r="G166" s="10"/>
    </row>
    <row r="167" spans="1:7" ht="15.75" x14ac:dyDescent="0.25">
      <c r="A167" s="1"/>
      <c r="B167" s="1"/>
      <c r="C167" s="1"/>
      <c r="D167" s="1"/>
      <c r="E167" s="1"/>
      <c r="F167" s="10"/>
      <c r="G167" s="10"/>
    </row>
    <row r="168" spans="1:7" ht="15.75" x14ac:dyDescent="0.25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320" t="s">
        <v>11</v>
      </c>
      <c r="B169" s="320"/>
      <c r="C169" s="320"/>
      <c r="D169" s="104"/>
      <c r="E169" s="320" t="s">
        <v>12</v>
      </c>
      <c r="F169" s="320"/>
      <c r="G169" s="320"/>
    </row>
    <row r="170" spans="1:7" ht="15.75" x14ac:dyDescent="0.25">
      <c r="A170" s="104"/>
      <c r="B170" s="104"/>
      <c r="C170" s="104"/>
      <c r="D170" s="104"/>
      <c r="E170" s="104"/>
      <c r="F170" s="104"/>
      <c r="G170" s="104"/>
    </row>
    <row r="171" spans="1:7" ht="15.75" x14ac:dyDescent="0.25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312" t="s">
        <v>183</v>
      </c>
      <c r="C172" s="312"/>
      <c r="D172" s="312"/>
    </row>
    <row r="173" spans="1:7" x14ac:dyDescent="0.25">
      <c r="B173" s="105" t="s">
        <v>2301</v>
      </c>
      <c r="C173" s="105"/>
      <c r="D173" s="105"/>
    </row>
    <row r="174" spans="1:7" x14ac:dyDescent="0.25">
      <c r="B174" s="103" t="s">
        <v>2686</v>
      </c>
      <c r="C174" s="103"/>
      <c r="D174" s="103"/>
    </row>
    <row r="175" spans="1:7" x14ac:dyDescent="0.25">
      <c r="B175" s="103" t="s">
        <v>2687</v>
      </c>
      <c r="C175" s="103"/>
      <c r="D175" s="103"/>
      <c r="E175" s="103"/>
    </row>
    <row r="176" spans="1:7" x14ac:dyDescent="0.25">
      <c r="B176" s="312" t="s">
        <v>2688</v>
      </c>
      <c r="C176" s="312"/>
      <c r="D176" s="312"/>
    </row>
    <row r="177" spans="1:7" x14ac:dyDescent="0.25">
      <c r="B177" s="103" t="s">
        <v>2689</v>
      </c>
      <c r="C177" s="103"/>
      <c r="D177" s="103"/>
    </row>
    <row r="178" spans="1:7" x14ac:dyDescent="0.25">
      <c r="B178" s="103" t="s">
        <v>2690</v>
      </c>
      <c r="C178" s="103"/>
      <c r="D178" s="103"/>
    </row>
    <row r="179" spans="1:7" x14ac:dyDescent="0.25">
      <c r="B179" s="103" t="s">
        <v>2691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2692</v>
      </c>
      <c r="C181" s="105"/>
      <c r="D181" s="105"/>
    </row>
    <row r="182" spans="1:7" x14ac:dyDescent="0.25">
      <c r="B182" s="105"/>
      <c r="C182" s="105"/>
      <c r="D182" s="105"/>
    </row>
    <row r="183" spans="1:7" x14ac:dyDescent="0.25">
      <c r="B183" s="105"/>
      <c r="C183" s="105"/>
      <c r="D183" s="105"/>
    </row>
    <row r="185" spans="1:7" ht="18.75" x14ac:dyDescent="0.3">
      <c r="A185" s="310" t="s">
        <v>0</v>
      </c>
      <c r="B185" s="310"/>
      <c r="C185" s="310"/>
      <c r="D185" s="310"/>
      <c r="E185" s="310"/>
      <c r="F185" s="310"/>
      <c r="G185" s="310"/>
    </row>
    <row r="186" spans="1:7" ht="18.7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311" t="s">
        <v>1565</v>
      </c>
      <c r="B187" s="311"/>
      <c r="C187" s="311"/>
      <c r="D187" s="311"/>
      <c r="E187" s="311"/>
      <c r="F187" s="311"/>
      <c r="G187" s="311"/>
    </row>
    <row r="188" spans="1:7" ht="22.5" x14ac:dyDescent="0.3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313" t="s">
        <v>330</v>
      </c>
      <c r="B354" s="314"/>
      <c r="C354" s="314"/>
      <c r="D354" s="314"/>
      <c r="E354" s="315"/>
      <c r="F354" s="77">
        <f>SUM(F190:F353)</f>
        <v>79195000</v>
      </c>
      <c r="G354" s="8"/>
    </row>
    <row r="355" spans="1:7" ht="15.75" x14ac:dyDescent="0.25">
      <c r="A355" s="316" t="s">
        <v>2424</v>
      </c>
      <c r="B355" s="317"/>
      <c r="C355" s="317"/>
      <c r="D355" s="317"/>
      <c r="E355" s="317"/>
      <c r="F355" s="317"/>
      <c r="G355" s="318"/>
    </row>
    <row r="356" spans="1:7" ht="15.75" x14ac:dyDescent="0.25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319" t="s">
        <v>2140</v>
      </c>
      <c r="B357" s="319"/>
      <c r="C357" s="319"/>
      <c r="D357" s="319"/>
      <c r="E357" s="319"/>
      <c r="F357" s="319"/>
      <c r="G357" s="319"/>
    </row>
    <row r="358" spans="1:7" ht="15.75" x14ac:dyDescent="0.25">
      <c r="A358" s="320" t="s">
        <v>9</v>
      </c>
      <c r="B358" s="320"/>
      <c r="C358" s="320"/>
      <c r="D358" s="100"/>
      <c r="E358" s="320" t="s">
        <v>10</v>
      </c>
      <c r="F358" s="320"/>
      <c r="G358" s="320"/>
    </row>
    <row r="359" spans="1:7" ht="15.75" x14ac:dyDescent="0.25">
      <c r="A359" s="1"/>
      <c r="B359" s="1"/>
      <c r="C359" s="1"/>
      <c r="D359" s="1"/>
      <c r="E359" s="1"/>
      <c r="F359" s="10"/>
      <c r="G359" s="10"/>
    </row>
    <row r="360" spans="1:7" ht="15.75" x14ac:dyDescent="0.25">
      <c r="A360" s="1"/>
      <c r="B360" s="1"/>
      <c r="C360" s="1"/>
      <c r="D360" s="1"/>
      <c r="E360" s="1"/>
      <c r="F360" s="10"/>
      <c r="G360" s="10"/>
    </row>
    <row r="361" spans="1:7" ht="15.75" x14ac:dyDescent="0.25">
      <c r="A361" s="1"/>
      <c r="B361" s="1"/>
      <c r="C361" s="1"/>
      <c r="D361" s="1"/>
      <c r="E361" s="1"/>
      <c r="F361" s="10"/>
      <c r="G361" s="10"/>
    </row>
    <row r="362" spans="1:7" ht="15.75" x14ac:dyDescent="0.25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320" t="s">
        <v>11</v>
      </c>
      <c r="B363" s="320"/>
      <c r="C363" s="320"/>
      <c r="D363" s="100"/>
      <c r="E363" s="320" t="s">
        <v>12</v>
      </c>
      <c r="F363" s="320"/>
      <c r="G363" s="320"/>
    </row>
    <row r="364" spans="1:7" ht="15.75" x14ac:dyDescent="0.25">
      <c r="A364" s="100"/>
      <c r="B364" s="100"/>
      <c r="C364" s="100"/>
      <c r="D364" s="100"/>
      <c r="E364" s="100"/>
      <c r="F364" s="100"/>
      <c r="G364" s="100"/>
    </row>
    <row r="365" spans="1:7" ht="15.75" x14ac:dyDescent="0.25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312" t="s">
        <v>183</v>
      </c>
      <c r="C366" s="312"/>
      <c r="D366" s="312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2425</v>
      </c>
      <c r="C368" s="99"/>
      <c r="D368" s="99"/>
      <c r="E368" s="99"/>
    </row>
    <row r="369" spans="1:7" x14ac:dyDescent="0.25">
      <c r="B369" s="312" t="s">
        <v>2426</v>
      </c>
      <c r="C369" s="312"/>
      <c r="D369" s="312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309" t="s">
        <v>166</v>
      </c>
      <c r="B376" s="309"/>
      <c r="C376" s="309"/>
      <c r="D376" s="309"/>
      <c r="E376" s="309"/>
      <c r="F376" s="309"/>
      <c r="G376" s="309"/>
    </row>
    <row r="377" spans="1:7" ht="18.75" x14ac:dyDescent="0.3">
      <c r="A377" s="310" t="s">
        <v>0</v>
      </c>
      <c r="B377" s="310"/>
      <c r="C377" s="310"/>
      <c r="D377" s="310"/>
      <c r="E377" s="310"/>
      <c r="F377" s="310"/>
      <c r="G377" s="310"/>
    </row>
    <row r="378" spans="1:7" ht="18.7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311" t="s">
        <v>1565</v>
      </c>
      <c r="B379" s="311"/>
      <c r="C379" s="311"/>
      <c r="D379" s="311"/>
      <c r="E379" s="311"/>
      <c r="F379" s="311"/>
      <c r="G379" s="311"/>
    </row>
    <row r="380" spans="1:7" ht="22.5" x14ac:dyDescent="0.3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75" x14ac:dyDescent="0.25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75" x14ac:dyDescent="0.25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75" x14ac:dyDescent="0.25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75" x14ac:dyDescent="0.25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75" x14ac:dyDescent="0.25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75" x14ac:dyDescent="0.25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75" x14ac:dyDescent="0.25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75" x14ac:dyDescent="0.25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75" x14ac:dyDescent="0.25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75" x14ac:dyDescent="0.25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75" x14ac:dyDescent="0.25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75" x14ac:dyDescent="0.25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75" x14ac:dyDescent="0.25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75" x14ac:dyDescent="0.25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75" x14ac:dyDescent="0.25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75" x14ac:dyDescent="0.25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313" t="s">
        <v>330</v>
      </c>
      <c r="B489" s="314"/>
      <c r="C489" s="314"/>
      <c r="D489" s="314"/>
      <c r="E489" s="315"/>
      <c r="F489" s="77">
        <f>SUM(F382:F488)</f>
        <v>33200000</v>
      </c>
      <c r="G489" s="8"/>
    </row>
    <row r="490" spans="1:7" ht="15.75" x14ac:dyDescent="0.25">
      <c r="A490" s="316" t="s">
        <v>2130</v>
      </c>
      <c r="B490" s="317"/>
      <c r="C490" s="317"/>
      <c r="D490" s="317"/>
      <c r="E490" s="317"/>
      <c r="F490" s="317"/>
      <c r="G490" s="318"/>
    </row>
    <row r="491" spans="1:7" ht="15.75" x14ac:dyDescent="0.25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319" t="s">
        <v>2300</v>
      </c>
      <c r="B492" s="319"/>
      <c r="C492" s="319"/>
      <c r="D492" s="319"/>
      <c r="E492" s="319"/>
      <c r="F492" s="319"/>
      <c r="G492" s="319"/>
    </row>
    <row r="493" spans="1:7" ht="15.75" x14ac:dyDescent="0.25">
      <c r="A493" s="320" t="s">
        <v>9</v>
      </c>
      <c r="B493" s="320"/>
      <c r="C493" s="320"/>
      <c r="D493" s="100"/>
      <c r="E493" s="320" t="s">
        <v>10</v>
      </c>
      <c r="F493" s="320"/>
      <c r="G493" s="320"/>
    </row>
    <row r="494" spans="1:7" ht="15.75" x14ac:dyDescent="0.25">
      <c r="A494" s="1"/>
      <c r="B494" s="1"/>
      <c r="C494" s="1"/>
      <c r="D494" s="1"/>
      <c r="E494" s="1"/>
      <c r="F494" s="10"/>
      <c r="G494" s="10"/>
    </row>
    <row r="495" spans="1:7" ht="15.75" x14ac:dyDescent="0.25">
      <c r="A495" s="1"/>
      <c r="B495" s="1"/>
      <c r="C495" s="1"/>
      <c r="D495" s="1"/>
      <c r="E495" s="1"/>
      <c r="F495" s="10"/>
      <c r="G495" s="10"/>
    </row>
    <row r="496" spans="1:7" ht="15.75" x14ac:dyDescent="0.25">
      <c r="A496" s="1"/>
      <c r="B496" s="1"/>
      <c r="C496" s="1"/>
      <c r="D496" s="1"/>
      <c r="E496" s="1"/>
      <c r="F496" s="10"/>
      <c r="G496" s="10"/>
    </row>
    <row r="497" spans="1:7" ht="15.75" x14ac:dyDescent="0.25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320" t="s">
        <v>11</v>
      </c>
      <c r="B498" s="320"/>
      <c r="C498" s="320"/>
      <c r="D498" s="100"/>
      <c r="E498" s="320" t="s">
        <v>12</v>
      </c>
      <c r="F498" s="320"/>
      <c r="G498" s="320"/>
    </row>
    <row r="499" spans="1:7" ht="15.75" x14ac:dyDescent="0.25">
      <c r="A499" s="100"/>
      <c r="B499" s="100"/>
      <c r="C499" s="100"/>
      <c r="D499" s="100"/>
      <c r="E499" s="100"/>
      <c r="F499" s="100"/>
      <c r="G499" s="100"/>
    </row>
    <row r="500" spans="1:7" ht="15.75" x14ac:dyDescent="0.25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312" t="s">
        <v>183</v>
      </c>
      <c r="C501" s="312"/>
      <c r="D501" s="312"/>
    </row>
    <row r="502" spans="1:7" x14ac:dyDescent="0.25">
      <c r="B502" s="99" t="s">
        <v>2307</v>
      </c>
      <c r="C502" s="99"/>
      <c r="D502" s="99"/>
    </row>
    <row r="503" spans="1:7" x14ac:dyDescent="0.25">
      <c r="B503" s="99" t="s">
        <v>2301</v>
      </c>
      <c r="C503" s="99"/>
      <c r="D503" s="99"/>
      <c r="E503" s="99"/>
      <c r="F503" s="99"/>
    </row>
    <row r="504" spans="1:7" x14ac:dyDescent="0.25">
      <c r="B504" s="99" t="s">
        <v>2308</v>
      </c>
      <c r="C504" s="99"/>
      <c r="D504" s="99"/>
      <c r="E504" s="99"/>
    </row>
    <row r="505" spans="1:7" x14ac:dyDescent="0.25">
      <c r="B505" s="312" t="s">
        <v>2309</v>
      </c>
      <c r="C505" s="312"/>
      <c r="D505" s="312"/>
    </row>
    <row r="506" spans="1:7" x14ac:dyDescent="0.25">
      <c r="B506" s="99" t="s">
        <v>2302</v>
      </c>
      <c r="C506" s="99"/>
      <c r="D506" s="99"/>
    </row>
    <row r="507" spans="1:7" x14ac:dyDescent="0.25">
      <c r="B507" s="99" t="s">
        <v>2303</v>
      </c>
      <c r="C507" s="99"/>
      <c r="D507" s="99"/>
    </row>
    <row r="508" spans="1:7" x14ac:dyDescent="0.25">
      <c r="B508" s="99" t="s">
        <v>2304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2305</v>
      </c>
    </row>
    <row r="525" spans="1:7" ht="18.75" x14ac:dyDescent="0.3">
      <c r="A525" s="309" t="s">
        <v>166</v>
      </c>
      <c r="B525" s="309"/>
      <c r="C525" s="309"/>
      <c r="D525" s="309"/>
      <c r="E525" s="309"/>
      <c r="F525" s="309"/>
      <c r="G525" s="309"/>
    </row>
    <row r="526" spans="1:7" ht="18.75" x14ac:dyDescent="0.3">
      <c r="A526" s="310" t="s">
        <v>0</v>
      </c>
      <c r="B526" s="310"/>
      <c r="C526" s="310"/>
      <c r="D526" s="310"/>
      <c r="E526" s="310"/>
      <c r="F526" s="310"/>
      <c r="G526" s="310"/>
    </row>
    <row r="527" spans="1:7" ht="18.7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311" t="s">
        <v>1565</v>
      </c>
      <c r="B528" s="311"/>
      <c r="C528" s="311"/>
      <c r="D528" s="311"/>
      <c r="E528" s="311"/>
      <c r="F528" s="311"/>
      <c r="G528" s="311"/>
    </row>
    <row r="529" spans="1:7" ht="22.5" x14ac:dyDescent="0.3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75" x14ac:dyDescent="0.25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313" t="s">
        <v>330</v>
      </c>
      <c r="B638" s="314"/>
      <c r="C638" s="314"/>
      <c r="D638" s="314"/>
      <c r="E638" s="315"/>
      <c r="F638" s="77">
        <f>SUM(F531:F637)</f>
        <v>35390000</v>
      </c>
      <c r="G638" s="8"/>
    </row>
    <row r="639" spans="1:7" ht="15.75" x14ac:dyDescent="0.25">
      <c r="A639" s="316" t="s">
        <v>2427</v>
      </c>
      <c r="B639" s="317"/>
      <c r="C639" s="317"/>
      <c r="D639" s="317"/>
      <c r="E639" s="317"/>
      <c r="F639" s="317"/>
      <c r="G639" s="318"/>
    </row>
    <row r="640" spans="1:7" ht="15.75" x14ac:dyDescent="0.25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319" t="s">
        <v>2300</v>
      </c>
      <c r="B641" s="319"/>
      <c r="C641" s="319"/>
      <c r="D641" s="319"/>
      <c r="E641" s="319"/>
      <c r="F641" s="319"/>
      <c r="G641" s="319"/>
    </row>
    <row r="642" spans="1:7" ht="15.75" x14ac:dyDescent="0.25">
      <c r="A642" s="320" t="s">
        <v>9</v>
      </c>
      <c r="B642" s="320"/>
      <c r="C642" s="320"/>
      <c r="D642" s="70"/>
      <c r="E642" s="320" t="s">
        <v>10</v>
      </c>
      <c r="F642" s="320"/>
      <c r="G642" s="320"/>
    </row>
    <row r="643" spans="1:7" ht="15.75" x14ac:dyDescent="0.25">
      <c r="A643" s="1"/>
      <c r="B643" s="1"/>
      <c r="C643" s="1"/>
      <c r="D643" s="1"/>
      <c r="E643" s="1"/>
      <c r="F643" s="10"/>
      <c r="G643" s="10"/>
    </row>
    <row r="644" spans="1:7" ht="15.75" x14ac:dyDescent="0.25">
      <c r="A644" s="1"/>
      <c r="B644" s="1"/>
      <c r="C644" s="1"/>
      <c r="D644" s="1"/>
      <c r="E644" s="1"/>
      <c r="F644" s="10"/>
      <c r="G644" s="10"/>
    </row>
    <row r="645" spans="1:7" ht="15.75" x14ac:dyDescent="0.25">
      <c r="A645" s="1"/>
      <c r="B645" s="1"/>
      <c r="C645" s="1"/>
      <c r="D645" s="1"/>
      <c r="E645" s="1"/>
      <c r="F645" s="10"/>
      <c r="G645" s="10"/>
    </row>
    <row r="646" spans="1:7" ht="15.75" x14ac:dyDescent="0.25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320" t="s">
        <v>11</v>
      </c>
      <c r="B647" s="320"/>
      <c r="C647" s="320"/>
      <c r="D647" s="70"/>
      <c r="E647" s="320" t="s">
        <v>12</v>
      </c>
      <c r="F647" s="320"/>
      <c r="G647" s="320"/>
    </row>
    <row r="648" spans="1:7" ht="15.75" x14ac:dyDescent="0.25">
      <c r="A648" s="70"/>
      <c r="B648" s="70"/>
      <c r="C648" s="70"/>
      <c r="D648" s="70"/>
      <c r="E648" s="70"/>
      <c r="F648" s="70"/>
      <c r="G648" s="70"/>
    </row>
    <row r="649" spans="1:7" ht="15.75" x14ac:dyDescent="0.25">
      <c r="A649" s="70"/>
      <c r="B649" s="70"/>
      <c r="C649" s="70"/>
      <c r="D649" s="70"/>
      <c r="E649" s="70"/>
      <c r="F649" s="70"/>
      <c r="G649" s="70"/>
    </row>
    <row r="650" spans="1:7" x14ac:dyDescent="0.25">
      <c r="B650" s="312" t="s">
        <v>183</v>
      </c>
      <c r="C650" s="312"/>
      <c r="D650" s="312"/>
    </row>
    <row r="651" spans="1:7" x14ac:dyDescent="0.25">
      <c r="B651" s="89" t="s">
        <v>2428</v>
      </c>
      <c r="C651" s="89"/>
      <c r="D651" s="89"/>
    </row>
    <row r="652" spans="1:7" x14ac:dyDescent="0.25">
      <c r="B652" s="89" t="s">
        <v>2301</v>
      </c>
      <c r="C652" s="89"/>
      <c r="D652" s="89"/>
      <c r="E652" s="89"/>
      <c r="F652" s="89"/>
    </row>
    <row r="653" spans="1:7" x14ac:dyDescent="0.25">
      <c r="B653" s="89" t="s">
        <v>2308</v>
      </c>
      <c r="C653" s="89"/>
      <c r="D653" s="89"/>
      <c r="E653" s="89"/>
    </row>
    <row r="654" spans="1:7" x14ac:dyDescent="0.25">
      <c r="B654" s="312" t="s">
        <v>2429</v>
      </c>
      <c r="C654" s="312"/>
      <c r="D654" s="312"/>
    </row>
    <row r="655" spans="1:7" x14ac:dyDescent="0.25">
      <c r="B655" s="69" t="s">
        <v>2302</v>
      </c>
      <c r="C655" s="69"/>
      <c r="D655" s="69"/>
    </row>
    <row r="656" spans="1:7" x14ac:dyDescent="0.25">
      <c r="B656" s="79" t="s">
        <v>2303</v>
      </c>
      <c r="C656" s="79"/>
      <c r="D656" s="79"/>
    </row>
    <row r="657" spans="1:7" x14ac:dyDescent="0.25">
      <c r="B657" s="79" t="s">
        <v>2304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2305</v>
      </c>
    </row>
    <row r="672" spans="1:7" ht="18.75" x14ac:dyDescent="0.3">
      <c r="A672" s="309" t="s">
        <v>166</v>
      </c>
      <c r="B672" s="309"/>
      <c r="C672" s="309"/>
      <c r="D672" s="309"/>
      <c r="E672" s="309"/>
      <c r="F672" s="309"/>
      <c r="G672" s="309"/>
    </row>
    <row r="673" spans="1:7" ht="18.75" x14ac:dyDescent="0.3">
      <c r="A673" s="310" t="s">
        <v>0</v>
      </c>
      <c r="B673" s="310"/>
      <c r="C673" s="310"/>
      <c r="D673" s="310"/>
      <c r="E673" s="310"/>
      <c r="F673" s="310"/>
      <c r="G673" s="310"/>
    </row>
    <row r="674" spans="1:7" ht="18.7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311" t="s">
        <v>1565</v>
      </c>
      <c r="B675" s="311"/>
      <c r="C675" s="311"/>
      <c r="D675" s="311"/>
      <c r="E675" s="311"/>
      <c r="F675" s="311"/>
      <c r="G675" s="311"/>
    </row>
    <row r="676" spans="1:7" ht="22.5" x14ac:dyDescent="0.3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75" x14ac:dyDescent="0.25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313" t="s">
        <v>330</v>
      </c>
      <c r="B728" s="314"/>
      <c r="C728" s="314"/>
      <c r="D728" s="314"/>
      <c r="E728" s="315"/>
      <c r="F728" s="17">
        <f>SUM(F678:F727)</f>
        <v>58255000</v>
      </c>
      <c r="G728" s="8"/>
    </row>
    <row r="729" spans="1:7" ht="15.75" x14ac:dyDescent="0.25">
      <c r="A729" s="316" t="s">
        <v>1648</v>
      </c>
      <c r="B729" s="317"/>
      <c r="C729" s="317"/>
      <c r="D729" s="317"/>
      <c r="E729" s="317"/>
      <c r="F729" s="317"/>
      <c r="G729" s="318"/>
    </row>
    <row r="730" spans="1:7" ht="15.75" x14ac:dyDescent="0.25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319" t="s">
        <v>1649</v>
      </c>
      <c r="B731" s="319"/>
      <c r="C731" s="319"/>
      <c r="D731" s="319"/>
      <c r="E731" s="319"/>
      <c r="F731" s="319"/>
      <c r="G731" s="319"/>
    </row>
    <row r="732" spans="1:7" ht="15.75" x14ac:dyDescent="0.25">
      <c r="A732" s="320" t="s">
        <v>9</v>
      </c>
      <c r="B732" s="320"/>
      <c r="C732" s="320"/>
      <c r="D732" s="39"/>
      <c r="E732" s="320" t="s">
        <v>10</v>
      </c>
      <c r="F732" s="320"/>
      <c r="G732" s="320"/>
    </row>
    <row r="733" spans="1:7" ht="15.75" x14ac:dyDescent="0.25">
      <c r="A733" s="1"/>
      <c r="B733" s="1"/>
      <c r="C733" s="1"/>
      <c r="D733" s="1"/>
      <c r="E733" s="1"/>
      <c r="F733" s="10"/>
      <c r="G733" s="10"/>
    </row>
    <row r="734" spans="1:7" ht="15.75" x14ac:dyDescent="0.25">
      <c r="A734" s="1"/>
      <c r="B734" s="1"/>
      <c r="C734" s="1"/>
      <c r="D734" s="1"/>
      <c r="E734" s="1"/>
      <c r="F734" s="10"/>
      <c r="G734" s="10"/>
    </row>
    <row r="735" spans="1:7" ht="15.75" x14ac:dyDescent="0.25">
      <c r="A735" s="1"/>
      <c r="B735" s="1"/>
      <c r="C735" s="1"/>
      <c r="D735" s="1"/>
      <c r="E735" s="1"/>
      <c r="F735" s="10"/>
      <c r="G735" s="10"/>
    </row>
    <row r="736" spans="1:7" ht="15.75" x14ac:dyDescent="0.25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320" t="s">
        <v>11</v>
      </c>
      <c r="B737" s="320"/>
      <c r="C737" s="320"/>
      <c r="D737" s="39"/>
      <c r="E737" s="320" t="s">
        <v>12</v>
      </c>
      <c r="F737" s="320"/>
      <c r="G737" s="320"/>
    </row>
    <row r="738" spans="1:7" ht="15.75" x14ac:dyDescent="0.25">
      <c r="A738" s="39"/>
      <c r="B738" s="39"/>
      <c r="C738" s="39"/>
      <c r="D738" s="39"/>
      <c r="E738" s="39"/>
      <c r="F738" s="39"/>
      <c r="G738" s="39"/>
    </row>
    <row r="739" spans="1:7" x14ac:dyDescent="0.25">
      <c r="B739" s="312" t="s">
        <v>183</v>
      </c>
      <c r="C739" s="312"/>
      <c r="D739" s="312"/>
    </row>
    <row r="740" spans="1:7" x14ac:dyDescent="0.25">
      <c r="B740" s="312" t="s">
        <v>1650</v>
      </c>
      <c r="C740" s="312"/>
      <c r="D740" s="312"/>
    </row>
    <row r="741" spans="1:7" x14ac:dyDescent="0.25">
      <c r="B741" s="312" t="s">
        <v>1651</v>
      </c>
      <c r="C741" s="312"/>
      <c r="D741" s="312"/>
    </row>
    <row r="742" spans="1:7" x14ac:dyDescent="0.25">
      <c r="B742" s="312" t="s">
        <v>1652</v>
      </c>
      <c r="C742" s="312"/>
      <c r="D742" s="312"/>
    </row>
    <row r="743" spans="1:7" x14ac:dyDescent="0.25">
      <c r="B743" s="73"/>
      <c r="C743" s="73"/>
      <c r="D743" s="73"/>
    </row>
    <row r="744" spans="1:7" x14ac:dyDescent="0.25">
      <c r="B744" s="73"/>
      <c r="C744" s="73"/>
      <c r="D744" s="73"/>
    </row>
    <row r="745" spans="1:7" x14ac:dyDescent="0.25">
      <c r="B745" s="73"/>
      <c r="C745" s="73"/>
      <c r="D745" s="73"/>
    </row>
    <row r="746" spans="1:7" x14ac:dyDescent="0.25">
      <c r="B746" s="73"/>
      <c r="C746" s="73"/>
      <c r="D746" s="73"/>
    </row>
    <row r="747" spans="1:7" x14ac:dyDescent="0.25">
      <c r="B747" s="73"/>
      <c r="C747" s="73"/>
      <c r="D747" s="73"/>
    </row>
    <row r="748" spans="1:7" x14ac:dyDescent="0.25">
      <c r="B748" s="73"/>
      <c r="C748" s="73"/>
      <c r="D748" s="73"/>
    </row>
    <row r="749" spans="1:7" x14ac:dyDescent="0.25">
      <c r="B749" s="73"/>
      <c r="C749" s="73"/>
      <c r="D749" s="73"/>
    </row>
    <row r="750" spans="1:7" x14ac:dyDescent="0.25">
      <c r="B750" s="73"/>
      <c r="C750" s="73"/>
      <c r="D750" s="73"/>
    </row>
    <row r="751" spans="1:7" x14ac:dyDescent="0.25">
      <c r="B751" s="73"/>
      <c r="C751" s="73"/>
      <c r="D751" s="73"/>
    </row>
    <row r="752" spans="1:7" x14ac:dyDescent="0.25">
      <c r="B752" s="73"/>
      <c r="C752" s="73"/>
      <c r="D752" s="73"/>
    </row>
    <row r="753" spans="2:4" x14ac:dyDescent="0.25">
      <c r="B753" s="73"/>
      <c r="C753" s="73"/>
      <c r="D753" s="73"/>
    </row>
    <row r="754" spans="2:4" x14ac:dyDescent="0.25">
      <c r="B754" s="73"/>
      <c r="C754" s="73"/>
      <c r="D754" s="73"/>
    </row>
    <row r="755" spans="2:4" x14ac:dyDescent="0.25">
      <c r="B755" s="73"/>
      <c r="C755" s="73"/>
      <c r="D755" s="73"/>
    </row>
    <row r="756" spans="2:4" x14ac:dyDescent="0.25">
      <c r="B756" s="73"/>
      <c r="C756" s="73"/>
      <c r="D756" s="73"/>
    </row>
    <row r="757" spans="2:4" x14ac:dyDescent="0.25">
      <c r="B757" s="73"/>
      <c r="C757" s="73"/>
      <c r="D757" s="73"/>
    </row>
    <row r="758" spans="2:4" x14ac:dyDescent="0.25">
      <c r="B758" s="73"/>
      <c r="C758" s="73"/>
      <c r="D758" s="73"/>
    </row>
    <row r="759" spans="2:4" x14ac:dyDescent="0.25">
      <c r="B759" s="73"/>
      <c r="C759" s="73"/>
      <c r="D759" s="73"/>
    </row>
    <row r="760" spans="2:4" x14ac:dyDescent="0.25">
      <c r="B760" s="73"/>
      <c r="C760" s="73"/>
      <c r="D760" s="73"/>
    </row>
    <row r="761" spans="2:4" x14ac:dyDescent="0.25">
      <c r="B761" s="73"/>
      <c r="C761" s="73"/>
      <c r="D761" s="73"/>
    </row>
    <row r="762" spans="2:4" x14ac:dyDescent="0.25">
      <c r="B762" s="73"/>
      <c r="C762" s="73"/>
      <c r="D762" s="73"/>
    </row>
    <row r="763" spans="2:4" x14ac:dyDescent="0.25">
      <c r="B763" s="73"/>
      <c r="C763" s="73"/>
      <c r="D763" s="73"/>
    </row>
    <row r="764" spans="2:4" x14ac:dyDescent="0.25">
      <c r="B764" s="73"/>
      <c r="C764" s="73"/>
      <c r="D764" s="73"/>
    </row>
    <row r="765" spans="2:4" x14ac:dyDescent="0.25">
      <c r="B765" s="73"/>
      <c r="C765" s="73"/>
      <c r="D765" s="73"/>
    </row>
    <row r="766" spans="2:4" x14ac:dyDescent="0.25">
      <c r="B766" s="73"/>
      <c r="C766" s="73"/>
      <c r="D766" s="73"/>
    </row>
    <row r="767" spans="2:4" x14ac:dyDescent="0.25">
      <c r="B767" s="73"/>
      <c r="C767" s="73"/>
      <c r="D767" s="73"/>
    </row>
    <row r="772" spans="1:7" ht="18.75" x14ac:dyDescent="0.3">
      <c r="A772" s="309" t="s">
        <v>166</v>
      </c>
      <c r="B772" s="309"/>
      <c r="C772" s="309"/>
      <c r="D772" s="309"/>
      <c r="E772" s="309"/>
      <c r="F772" s="309"/>
      <c r="G772" s="309"/>
    </row>
    <row r="773" spans="1:7" ht="18.75" x14ac:dyDescent="0.3">
      <c r="A773" s="310" t="s">
        <v>0</v>
      </c>
      <c r="B773" s="310"/>
      <c r="C773" s="310"/>
      <c r="D773" s="310"/>
      <c r="E773" s="310"/>
      <c r="F773" s="310"/>
      <c r="G773" s="310"/>
    </row>
    <row r="774" spans="1:7" ht="18.7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311" t="s">
        <v>331</v>
      </c>
      <c r="B775" s="311"/>
      <c r="C775" s="311"/>
      <c r="D775" s="311"/>
      <c r="E775" s="311"/>
      <c r="F775" s="311"/>
      <c r="G775" s="311"/>
    </row>
    <row r="776" spans="1:7" ht="22.5" x14ac:dyDescent="0.3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313" t="s">
        <v>330</v>
      </c>
      <c r="B978" s="314"/>
      <c r="C978" s="314"/>
      <c r="D978" s="314"/>
      <c r="E978" s="315"/>
      <c r="F978" s="17">
        <f>SUM(F778:F977)</f>
        <v>86550000</v>
      </c>
      <c r="G978" s="8"/>
    </row>
    <row r="979" spans="1:7" ht="15.75" x14ac:dyDescent="0.25">
      <c r="A979" s="316" t="s">
        <v>609</v>
      </c>
      <c r="B979" s="317"/>
      <c r="C979" s="317"/>
      <c r="D979" s="317"/>
      <c r="E979" s="317"/>
      <c r="F979" s="317"/>
      <c r="G979" s="318"/>
    </row>
    <row r="980" spans="1:7" ht="15.75" x14ac:dyDescent="0.25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319" t="s">
        <v>597</v>
      </c>
      <c r="B981" s="319"/>
      <c r="C981" s="319"/>
      <c r="D981" s="319"/>
      <c r="E981" s="319"/>
      <c r="F981" s="319"/>
      <c r="G981" s="319"/>
    </row>
    <row r="982" spans="1:7" ht="15.75" x14ac:dyDescent="0.25">
      <c r="A982" s="320" t="s">
        <v>9</v>
      </c>
      <c r="B982" s="320"/>
      <c r="C982" s="320"/>
      <c r="D982" s="57"/>
      <c r="E982" s="320" t="s">
        <v>10</v>
      </c>
      <c r="F982" s="320"/>
      <c r="G982" s="320"/>
    </row>
    <row r="983" spans="1:7" ht="15.75" x14ac:dyDescent="0.25">
      <c r="A983" s="1"/>
      <c r="B983" s="1"/>
      <c r="C983" s="1"/>
      <c r="D983" s="1"/>
      <c r="E983" s="1"/>
      <c r="F983" s="10"/>
      <c r="G983" s="10"/>
    </row>
    <row r="984" spans="1:7" ht="15.75" x14ac:dyDescent="0.25">
      <c r="A984" s="1"/>
      <c r="B984" s="1"/>
      <c r="C984" s="1"/>
      <c r="D984" s="1"/>
      <c r="E984" s="1"/>
      <c r="F984" s="10"/>
      <c r="G984" s="10"/>
    </row>
    <row r="985" spans="1:7" ht="15.75" x14ac:dyDescent="0.25">
      <c r="A985" s="1"/>
      <c r="B985" s="1"/>
      <c r="C985" s="1"/>
      <c r="D985" s="1"/>
      <c r="E985" s="1"/>
      <c r="F985" s="10"/>
      <c r="G985" s="10"/>
    </row>
    <row r="986" spans="1:7" ht="15.75" x14ac:dyDescent="0.25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320" t="s">
        <v>11</v>
      </c>
      <c r="B987" s="320"/>
      <c r="C987" s="320"/>
      <c r="D987" s="57"/>
      <c r="E987" s="320" t="s">
        <v>12</v>
      </c>
      <c r="F987" s="320"/>
      <c r="G987" s="320"/>
    </row>
    <row r="988" spans="1:7" ht="15.75" x14ac:dyDescent="0.25">
      <c r="A988" s="57"/>
      <c r="B988" s="57"/>
      <c r="C988" s="57"/>
      <c r="D988" s="57"/>
      <c r="E988" s="57"/>
      <c r="F988" s="57"/>
      <c r="G988" s="57"/>
    </row>
    <row r="989" spans="1:7" x14ac:dyDescent="0.25">
      <c r="B989" s="312" t="s">
        <v>183</v>
      </c>
      <c r="C989" s="312"/>
      <c r="D989" s="312"/>
    </row>
    <row r="990" spans="1:7" x14ac:dyDescent="0.25">
      <c r="B990" s="312" t="s">
        <v>611</v>
      </c>
      <c r="C990" s="312"/>
      <c r="D990" s="312"/>
    </row>
    <row r="991" spans="1:7" x14ac:dyDescent="0.25">
      <c r="B991" s="38" t="s">
        <v>610</v>
      </c>
      <c r="C991" s="38"/>
      <c r="D991" s="38"/>
    </row>
    <row r="992" spans="1:7" x14ac:dyDescent="0.25">
      <c r="B992" s="38"/>
      <c r="C992" s="38"/>
      <c r="D992" s="38"/>
    </row>
    <row r="993" spans="2:4" x14ac:dyDescent="0.25">
      <c r="B993" s="38"/>
      <c r="C993" s="38"/>
      <c r="D993" s="38"/>
    </row>
    <row r="994" spans="2:4" x14ac:dyDescent="0.25">
      <c r="B994" s="38"/>
      <c r="C994" s="38"/>
      <c r="D994" s="38"/>
    </row>
    <row r="995" spans="2:4" x14ac:dyDescent="0.25">
      <c r="B995" s="38"/>
      <c r="C995" s="38"/>
      <c r="D995" s="38"/>
    </row>
    <row r="996" spans="2:4" x14ac:dyDescent="0.25">
      <c r="B996" s="38"/>
      <c r="C996" s="38"/>
      <c r="D996" s="38"/>
    </row>
    <row r="997" spans="2:4" x14ac:dyDescent="0.25">
      <c r="B997" s="38"/>
      <c r="C997" s="38"/>
      <c r="D997" s="38"/>
    </row>
    <row r="998" spans="2:4" x14ac:dyDescent="0.25">
      <c r="B998" s="38"/>
      <c r="C998" s="38"/>
      <c r="D998" s="38"/>
    </row>
    <row r="999" spans="2:4" x14ac:dyDescent="0.25">
      <c r="B999" s="38"/>
      <c r="C999" s="38"/>
      <c r="D999" s="38"/>
    </row>
    <row r="1000" spans="2:4" x14ac:dyDescent="0.25">
      <c r="B1000" s="38"/>
      <c r="C1000" s="38"/>
      <c r="D1000" s="38"/>
    </row>
    <row r="1009" spans="1:7" ht="18.75" x14ac:dyDescent="0.3">
      <c r="A1009" s="309" t="s">
        <v>166</v>
      </c>
      <c r="B1009" s="309"/>
      <c r="C1009" s="309"/>
      <c r="D1009" s="309"/>
      <c r="E1009" s="309"/>
      <c r="F1009" s="309"/>
      <c r="G1009" s="309"/>
    </row>
    <row r="1010" spans="1:7" ht="18.75" x14ac:dyDescent="0.3">
      <c r="A1010" s="310" t="s">
        <v>0</v>
      </c>
      <c r="B1010" s="310"/>
      <c r="C1010" s="310"/>
      <c r="D1010" s="310"/>
      <c r="E1010" s="310"/>
      <c r="F1010" s="310"/>
      <c r="G1010" s="310"/>
    </row>
    <row r="1011" spans="1:7" ht="18.7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311" t="s">
        <v>331</v>
      </c>
      <c r="B1012" s="311"/>
      <c r="C1012" s="311"/>
      <c r="D1012" s="311"/>
      <c r="E1012" s="311"/>
      <c r="F1012" s="311"/>
      <c r="G1012" s="311"/>
    </row>
    <row r="1013" spans="1:7" ht="22.5" x14ac:dyDescent="0.3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313" t="s">
        <v>330</v>
      </c>
      <c r="B1165" s="314"/>
      <c r="C1165" s="314"/>
      <c r="D1165" s="314"/>
      <c r="E1165" s="315"/>
      <c r="F1165" s="17">
        <f>SUM(F1015:F1164)</f>
        <v>65040000</v>
      </c>
      <c r="G1165" s="8"/>
    </row>
    <row r="1166" spans="1:7" ht="15.75" x14ac:dyDescent="0.25">
      <c r="A1166" s="316" t="s">
        <v>1103</v>
      </c>
      <c r="B1166" s="317"/>
      <c r="C1166" s="317"/>
      <c r="D1166" s="317"/>
      <c r="E1166" s="317"/>
      <c r="F1166" s="317"/>
      <c r="G1166" s="318"/>
    </row>
    <row r="1167" spans="1:7" ht="15.75" x14ac:dyDescent="0.25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319" t="s">
        <v>1104</v>
      </c>
      <c r="B1168" s="319"/>
      <c r="C1168" s="319"/>
      <c r="D1168" s="319"/>
      <c r="E1168" s="319"/>
      <c r="F1168" s="319"/>
      <c r="G1168" s="319"/>
    </row>
    <row r="1169" spans="1:7" ht="15.75" x14ac:dyDescent="0.25">
      <c r="A1169" s="320" t="s">
        <v>9</v>
      </c>
      <c r="B1169" s="320"/>
      <c r="C1169" s="320"/>
      <c r="D1169" s="63"/>
      <c r="E1169" s="320" t="s">
        <v>10</v>
      </c>
      <c r="F1169" s="320"/>
      <c r="G1169" s="320"/>
    </row>
    <row r="1170" spans="1:7" ht="15.75" x14ac:dyDescent="0.25">
      <c r="A1170" s="1"/>
      <c r="B1170" s="1"/>
      <c r="C1170" s="1"/>
      <c r="D1170" s="1"/>
      <c r="E1170" s="1"/>
      <c r="F1170" s="10"/>
      <c r="G1170" s="10"/>
    </row>
    <row r="1171" spans="1:7" ht="15.75" x14ac:dyDescent="0.25">
      <c r="A1171" s="1"/>
      <c r="B1171" s="1"/>
      <c r="C1171" s="1"/>
      <c r="D1171" s="1"/>
      <c r="E1171" s="1"/>
      <c r="F1171" s="10"/>
      <c r="G1171" s="10"/>
    </row>
    <row r="1172" spans="1:7" ht="15.75" x14ac:dyDescent="0.25">
      <c r="A1172" s="1"/>
      <c r="B1172" s="1"/>
      <c r="C1172" s="1"/>
      <c r="D1172" s="1"/>
      <c r="E1172" s="1"/>
      <c r="F1172" s="10"/>
      <c r="G1172" s="10"/>
    </row>
    <row r="1173" spans="1:7" ht="15.75" x14ac:dyDescent="0.25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320" t="s">
        <v>11</v>
      </c>
      <c r="B1174" s="320"/>
      <c r="C1174" s="320"/>
      <c r="D1174" s="63"/>
      <c r="E1174" s="320" t="s">
        <v>12</v>
      </c>
      <c r="F1174" s="320"/>
      <c r="G1174" s="320"/>
    </row>
    <row r="1175" spans="1:7" ht="15.75" x14ac:dyDescent="0.25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312" t="s">
        <v>183</v>
      </c>
      <c r="C1176" s="312"/>
      <c r="D1176" s="312"/>
    </row>
    <row r="1177" spans="1:7" x14ac:dyDescent="0.25">
      <c r="B1177" s="312" t="s">
        <v>1106</v>
      </c>
      <c r="C1177" s="312"/>
      <c r="D1177" s="312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309" t="s">
        <v>166</v>
      </c>
      <c r="B1181" s="309"/>
      <c r="C1181" s="309"/>
      <c r="D1181" s="309"/>
      <c r="E1181" s="309"/>
      <c r="F1181" s="309"/>
      <c r="G1181" s="309"/>
    </row>
    <row r="1182" spans="1:7" ht="18.75" x14ac:dyDescent="0.3">
      <c r="A1182" s="310" t="s">
        <v>0</v>
      </c>
      <c r="B1182" s="310"/>
      <c r="C1182" s="310"/>
      <c r="D1182" s="310"/>
      <c r="E1182" s="310"/>
      <c r="F1182" s="310"/>
      <c r="G1182" s="310"/>
    </row>
    <row r="1183" spans="1:7" ht="18.7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311" t="s">
        <v>331</v>
      </c>
      <c r="B1184" s="311"/>
      <c r="C1184" s="311"/>
      <c r="D1184" s="311"/>
      <c r="E1184" s="311"/>
      <c r="F1184" s="311"/>
      <c r="G1184" s="311"/>
    </row>
    <row r="1185" spans="1:7" ht="22.5" x14ac:dyDescent="0.3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75" x14ac:dyDescent="0.25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313" t="s">
        <v>330</v>
      </c>
      <c r="B1384" s="314"/>
      <c r="C1384" s="314"/>
      <c r="D1384" s="314"/>
      <c r="E1384" s="315"/>
      <c r="F1384" s="77">
        <f>SUM(F1187:F1383)</f>
        <v>102405000</v>
      </c>
      <c r="G1384" s="8"/>
    </row>
    <row r="1385" spans="1:7" ht="15.75" x14ac:dyDescent="0.25">
      <c r="A1385" s="316" t="s">
        <v>1561</v>
      </c>
      <c r="B1385" s="317"/>
      <c r="C1385" s="317"/>
      <c r="D1385" s="317"/>
      <c r="E1385" s="317"/>
      <c r="F1385" s="317"/>
      <c r="G1385" s="318"/>
    </row>
    <row r="1386" spans="1:7" ht="15.75" x14ac:dyDescent="0.25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319" t="s">
        <v>1560</v>
      </c>
      <c r="B1387" s="319"/>
      <c r="C1387" s="319"/>
      <c r="D1387" s="319"/>
      <c r="E1387" s="319"/>
      <c r="F1387" s="319"/>
      <c r="G1387" s="319"/>
    </row>
    <row r="1388" spans="1:7" ht="15.75" x14ac:dyDescent="0.25">
      <c r="A1388" s="320" t="s">
        <v>9</v>
      </c>
      <c r="B1388" s="320"/>
      <c r="C1388" s="320"/>
      <c r="D1388" s="76"/>
      <c r="E1388" s="320" t="s">
        <v>10</v>
      </c>
      <c r="F1388" s="320"/>
      <c r="G1388" s="320"/>
    </row>
    <row r="1389" spans="1:7" ht="15.75" x14ac:dyDescent="0.25">
      <c r="A1389" s="1"/>
      <c r="B1389" s="1"/>
      <c r="C1389" s="1"/>
      <c r="D1389" s="1"/>
      <c r="E1389" s="1"/>
      <c r="F1389" s="10"/>
      <c r="G1389" s="10"/>
    </row>
    <row r="1390" spans="1:7" ht="15.75" x14ac:dyDescent="0.25">
      <c r="A1390" s="1"/>
      <c r="B1390" s="1"/>
      <c r="C1390" s="1"/>
      <c r="D1390" s="1"/>
      <c r="E1390" s="1"/>
      <c r="F1390" s="10"/>
      <c r="G1390" s="10"/>
    </row>
    <row r="1391" spans="1:7" ht="15.75" x14ac:dyDescent="0.25">
      <c r="A1391" s="1"/>
      <c r="B1391" s="1"/>
      <c r="C1391" s="1"/>
      <c r="D1391" s="1"/>
      <c r="E1391" s="1"/>
      <c r="F1391" s="10"/>
      <c r="G1391" s="10"/>
    </row>
    <row r="1392" spans="1:7" ht="15.75" x14ac:dyDescent="0.25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320" t="s">
        <v>11</v>
      </c>
      <c r="B1393" s="320"/>
      <c r="C1393" s="320"/>
      <c r="D1393" s="76"/>
      <c r="E1393" s="320" t="s">
        <v>12</v>
      </c>
      <c r="F1393" s="320"/>
      <c r="G1393" s="320"/>
    </row>
    <row r="1394" spans="1:7" ht="15.75" x14ac:dyDescent="0.25">
      <c r="A1394" s="76"/>
      <c r="B1394" s="76"/>
      <c r="C1394" s="76"/>
      <c r="D1394" s="76"/>
      <c r="E1394" s="76"/>
      <c r="F1394" s="76"/>
      <c r="G1394" s="76"/>
    </row>
    <row r="1395" spans="1:7" ht="15.75" x14ac:dyDescent="0.25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312" t="s">
        <v>183</v>
      </c>
      <c r="C1396" s="312"/>
      <c r="D1396" s="312"/>
    </row>
    <row r="1397" spans="1:7" x14ac:dyDescent="0.25">
      <c r="B1397" s="312" t="s">
        <v>1558</v>
      </c>
      <c r="C1397" s="312"/>
      <c r="D1397" s="312"/>
      <c r="E1397" s="312"/>
    </row>
    <row r="1398" spans="1:7" x14ac:dyDescent="0.25">
      <c r="B1398" s="312" t="s">
        <v>1562</v>
      </c>
      <c r="C1398" s="312"/>
      <c r="D1398" s="312"/>
      <c r="E1398" s="312"/>
    </row>
    <row r="1399" spans="1:7" x14ac:dyDescent="0.25">
      <c r="B1399" s="312" t="s">
        <v>1563</v>
      </c>
      <c r="C1399" s="312"/>
      <c r="D1399" s="312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309" t="s">
        <v>166</v>
      </c>
      <c r="B1454" s="309"/>
      <c r="C1454" s="309"/>
      <c r="D1454" s="309"/>
      <c r="E1454" s="309"/>
      <c r="F1454" s="309"/>
      <c r="G1454" s="309"/>
    </row>
    <row r="1455" spans="1:7" ht="18.75" x14ac:dyDescent="0.3">
      <c r="A1455" s="310" t="s">
        <v>0</v>
      </c>
      <c r="B1455" s="310"/>
      <c r="C1455" s="310"/>
      <c r="D1455" s="310"/>
      <c r="E1455" s="310"/>
      <c r="F1455" s="310"/>
      <c r="G1455" s="310"/>
    </row>
    <row r="1456" spans="1:7" ht="18.7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311" t="s">
        <v>1565</v>
      </c>
      <c r="B1457" s="311"/>
      <c r="C1457" s="311"/>
      <c r="D1457" s="311"/>
      <c r="E1457" s="311"/>
      <c r="F1457" s="311"/>
      <c r="G1457" s="311"/>
    </row>
    <row r="1458" spans="1:7" ht="22.5" x14ac:dyDescent="0.3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313" t="s">
        <v>330</v>
      </c>
      <c r="B1624" s="314"/>
      <c r="C1624" s="314"/>
      <c r="D1624" s="314"/>
      <c r="E1624" s="315"/>
      <c r="F1624" s="77">
        <f>SUM(F1460:F1623)</f>
        <v>79195000</v>
      </c>
      <c r="G1624" s="8"/>
    </row>
    <row r="1625" spans="1:7" ht="15.75" x14ac:dyDescent="0.25">
      <c r="A1625" s="316" t="s">
        <v>2424</v>
      </c>
      <c r="B1625" s="317"/>
      <c r="C1625" s="317"/>
      <c r="D1625" s="317"/>
      <c r="E1625" s="317"/>
      <c r="F1625" s="317"/>
      <c r="G1625" s="318"/>
    </row>
    <row r="1626" spans="1:7" ht="15.75" x14ac:dyDescent="0.25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319" t="s">
        <v>2140</v>
      </c>
      <c r="B1627" s="319"/>
      <c r="C1627" s="319"/>
      <c r="D1627" s="319"/>
      <c r="E1627" s="319"/>
      <c r="F1627" s="319"/>
      <c r="G1627" s="319"/>
    </row>
    <row r="1628" spans="1:7" ht="15.75" x14ac:dyDescent="0.25">
      <c r="A1628" s="320" t="s">
        <v>9</v>
      </c>
      <c r="B1628" s="320"/>
      <c r="C1628" s="320"/>
      <c r="D1628" s="94"/>
      <c r="E1628" s="320" t="s">
        <v>10</v>
      </c>
      <c r="F1628" s="320"/>
      <c r="G1628" s="320"/>
    </row>
    <row r="1629" spans="1:7" ht="15.75" x14ac:dyDescent="0.25">
      <c r="A1629" s="1"/>
      <c r="B1629" s="1"/>
      <c r="C1629" s="1"/>
      <c r="D1629" s="1"/>
      <c r="E1629" s="1"/>
      <c r="F1629" s="10"/>
      <c r="G1629" s="10"/>
    </row>
    <row r="1630" spans="1:7" ht="15.75" x14ac:dyDescent="0.25">
      <c r="A1630" s="1"/>
      <c r="B1630" s="1"/>
      <c r="C1630" s="1"/>
      <c r="D1630" s="1"/>
      <c r="E1630" s="1"/>
      <c r="F1630" s="10"/>
      <c r="G1630" s="10"/>
    </row>
    <row r="1631" spans="1:7" ht="15.75" x14ac:dyDescent="0.25">
      <c r="A1631" s="1"/>
      <c r="B1631" s="1"/>
      <c r="C1631" s="1"/>
      <c r="D1631" s="1"/>
      <c r="E1631" s="1"/>
      <c r="F1631" s="10"/>
      <c r="G1631" s="10"/>
    </row>
    <row r="1632" spans="1:7" ht="15.75" x14ac:dyDescent="0.25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320" t="s">
        <v>11</v>
      </c>
      <c r="B1633" s="320"/>
      <c r="C1633" s="320"/>
      <c r="D1633" s="94"/>
      <c r="E1633" s="320" t="s">
        <v>12</v>
      </c>
      <c r="F1633" s="320"/>
      <c r="G1633" s="320"/>
    </row>
    <row r="1634" spans="1:7" ht="15.75" x14ac:dyDescent="0.25">
      <c r="A1634" s="94"/>
      <c r="B1634" s="94"/>
      <c r="C1634" s="94"/>
      <c r="D1634" s="94"/>
      <c r="E1634" s="94"/>
      <c r="F1634" s="94"/>
      <c r="G1634" s="94"/>
    </row>
    <row r="1635" spans="1:7" ht="15.75" x14ac:dyDescent="0.25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312" t="s">
        <v>183</v>
      </c>
      <c r="C1636" s="312"/>
      <c r="D1636" s="312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2425</v>
      </c>
      <c r="C1639" s="93"/>
      <c r="D1639" s="93"/>
      <c r="E1639" s="93"/>
    </row>
    <row r="1640" spans="1:7" x14ac:dyDescent="0.25">
      <c r="B1640" s="312" t="s">
        <v>2139</v>
      </c>
      <c r="C1640" s="312"/>
      <c r="D1640" s="312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70" zoomScaleNormal="100" workbookViewId="0">
      <selection activeCell="D80" sqref="D80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309" t="s">
        <v>166</v>
      </c>
      <c r="B1" s="309"/>
      <c r="C1" s="309"/>
      <c r="D1" s="309"/>
      <c r="E1" s="309"/>
      <c r="F1" s="309"/>
      <c r="G1" s="309"/>
    </row>
    <row r="2" spans="1:7" ht="18.75" x14ac:dyDescent="0.3">
      <c r="A2" s="310" t="s">
        <v>0</v>
      </c>
      <c r="B2" s="310"/>
      <c r="C2" s="310"/>
      <c r="D2" s="310"/>
      <c r="E2" s="310"/>
      <c r="F2" s="310"/>
      <c r="G2" s="310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311" t="s">
        <v>331</v>
      </c>
      <c r="B4" s="311"/>
      <c r="C4" s="311"/>
      <c r="D4" s="311"/>
      <c r="E4" s="311"/>
      <c r="F4" s="311"/>
      <c r="G4" s="311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313" t="s">
        <v>330</v>
      </c>
      <c r="B145" s="314"/>
      <c r="C145" s="314"/>
      <c r="D145" s="314"/>
      <c r="E145" s="315"/>
      <c r="F145" s="77">
        <f>SUM(F7:F144)</f>
        <v>138800000</v>
      </c>
      <c r="G145" s="86"/>
    </row>
    <row r="146" spans="1:8" ht="15.75" x14ac:dyDescent="0.25">
      <c r="A146" s="316" t="s">
        <v>1706</v>
      </c>
      <c r="B146" s="317"/>
      <c r="C146" s="317"/>
      <c r="D146" s="317"/>
      <c r="E146" s="317"/>
      <c r="F146" s="317"/>
      <c r="G146" s="318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319" t="s">
        <v>1649</v>
      </c>
      <c r="B148" s="319"/>
      <c r="C148" s="319"/>
      <c r="D148" s="319"/>
      <c r="E148" s="319"/>
      <c r="F148" s="319"/>
      <c r="G148" s="319"/>
    </row>
    <row r="149" spans="1:8" ht="15.75" x14ac:dyDescent="0.25">
      <c r="A149" s="320" t="s">
        <v>9</v>
      </c>
      <c r="B149" s="320"/>
      <c r="C149" s="320"/>
      <c r="D149" s="65"/>
      <c r="E149" s="320" t="s">
        <v>10</v>
      </c>
      <c r="F149" s="320"/>
      <c r="G149" s="320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320" t="s">
        <v>11</v>
      </c>
      <c r="B154" s="320"/>
      <c r="C154" s="320"/>
      <c r="D154" s="65"/>
      <c r="E154" s="320" t="s">
        <v>242</v>
      </c>
      <c r="F154" s="320"/>
      <c r="G154" s="320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312" t="s">
        <v>183</v>
      </c>
      <c r="C156" s="312"/>
      <c r="D156" s="312"/>
    </row>
    <row r="157" spans="1:8" x14ac:dyDescent="0.25">
      <c r="B157" s="312" t="s">
        <v>1698</v>
      </c>
      <c r="C157" s="312"/>
      <c r="D157" s="312"/>
      <c r="E157" s="312"/>
    </row>
    <row r="158" spans="1:8" x14ac:dyDescent="0.25">
      <c r="B158" s="312" t="s">
        <v>1699</v>
      </c>
      <c r="C158" s="312"/>
      <c r="D158" s="312"/>
      <c r="E158" s="312"/>
    </row>
    <row r="159" spans="1:8" x14ac:dyDescent="0.25">
      <c r="B159" s="38" t="s">
        <v>1870</v>
      </c>
      <c r="C159" s="38"/>
      <c r="D159" s="38"/>
    </row>
    <row r="160" spans="1:8" x14ac:dyDescent="0.25">
      <c r="B160" s="312" t="s">
        <v>1871</v>
      </c>
      <c r="C160" s="312"/>
      <c r="D160" s="312"/>
      <c r="E160" s="312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323" t="s">
        <v>1873</v>
      </c>
      <c r="C163" s="323"/>
      <c r="D163" s="323"/>
      <c r="E163" s="323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54"/>
  <sheetViews>
    <sheetView tabSelected="1" topLeftCell="A154" zoomScaleNormal="100" workbookViewId="0">
      <selection activeCell="C514" sqref="C514"/>
    </sheetView>
  </sheetViews>
  <sheetFormatPr defaultRowHeight="15" x14ac:dyDescent="0.25"/>
  <cols>
    <col min="1" max="1" width="4.85546875" customWidth="1"/>
    <col min="2" max="2" width="17.85546875" customWidth="1"/>
    <col min="3" max="3" width="21.85546875" customWidth="1"/>
    <col min="4" max="4" width="31.5703125" customWidth="1"/>
    <col min="5" max="5" width="13.5703125" style="218" customWidth="1"/>
    <col min="6" max="6" width="9.85546875" customWidth="1"/>
    <col min="7" max="7" width="12.5703125" customWidth="1"/>
    <col min="8" max="9" width="11.5703125" bestFit="1" customWidth="1"/>
    <col min="11" max="11" width="14" customWidth="1"/>
    <col min="14" max="14" width="12.28515625" customWidth="1"/>
    <col min="18" max="18" width="8.85546875" customWidth="1"/>
  </cols>
  <sheetData>
    <row r="1" spans="1:6" ht="18.75" x14ac:dyDescent="0.3">
      <c r="A1" s="309" t="s">
        <v>166</v>
      </c>
      <c r="B1" s="309"/>
      <c r="C1" s="309"/>
      <c r="D1" s="309"/>
      <c r="E1" s="328"/>
      <c r="F1" s="309"/>
    </row>
    <row r="2" spans="1:6" ht="18.75" x14ac:dyDescent="0.3">
      <c r="A2" s="329" t="s">
        <v>0</v>
      </c>
      <c r="B2" s="329"/>
      <c r="C2" s="329"/>
      <c r="D2" s="329"/>
      <c r="E2" s="330"/>
      <c r="F2" s="329"/>
    </row>
    <row r="3" spans="1:6" ht="18.75" x14ac:dyDescent="0.3">
      <c r="A3" s="302"/>
      <c r="B3" s="302"/>
      <c r="C3" s="302"/>
      <c r="D3" s="302"/>
      <c r="E3" s="303"/>
      <c r="F3" s="302"/>
    </row>
    <row r="4" spans="1:6" ht="22.5" x14ac:dyDescent="0.3">
      <c r="A4" s="311" t="s">
        <v>1565</v>
      </c>
      <c r="B4" s="311"/>
      <c r="C4" s="311"/>
      <c r="D4" s="311"/>
      <c r="E4" s="331"/>
      <c r="F4" s="311"/>
    </row>
    <row r="5" spans="1:6" ht="22.5" x14ac:dyDescent="0.3">
      <c r="A5" s="300"/>
      <c r="B5" s="300"/>
      <c r="C5" s="300"/>
      <c r="D5" s="300"/>
      <c r="E5" s="301"/>
      <c r="F5" s="300"/>
    </row>
    <row r="6" spans="1:6" ht="31.5" x14ac:dyDescent="0.25">
      <c r="A6" s="25" t="s">
        <v>1</v>
      </c>
      <c r="B6" s="25" t="s">
        <v>2</v>
      </c>
      <c r="C6" s="190" t="s">
        <v>5184</v>
      </c>
      <c r="D6" s="25" t="s">
        <v>5</v>
      </c>
      <c r="E6" s="208" t="s">
        <v>6</v>
      </c>
      <c r="F6" s="25" t="s">
        <v>1564</v>
      </c>
    </row>
    <row r="7" spans="1:6" ht="15.75" x14ac:dyDescent="0.25">
      <c r="A7" s="191">
        <v>1</v>
      </c>
      <c r="B7" s="195" t="s">
        <v>6030</v>
      </c>
      <c r="C7" s="192" t="s">
        <v>5941</v>
      </c>
      <c r="D7" s="191" t="s">
        <v>2803</v>
      </c>
      <c r="E7" s="263">
        <v>150000</v>
      </c>
      <c r="F7" s="191"/>
    </row>
    <row r="8" spans="1:6" ht="15.75" x14ac:dyDescent="0.25">
      <c r="A8" s="191">
        <v>2</v>
      </c>
      <c r="B8" s="195" t="s">
        <v>6031</v>
      </c>
      <c r="C8" s="192" t="s">
        <v>5942</v>
      </c>
      <c r="D8" s="191" t="s">
        <v>3504</v>
      </c>
      <c r="E8" s="263">
        <v>230000</v>
      </c>
      <c r="F8" s="191"/>
    </row>
    <row r="9" spans="1:6" ht="15.75" x14ac:dyDescent="0.25">
      <c r="A9" s="191">
        <v>3</v>
      </c>
      <c r="B9" s="195" t="s">
        <v>6032</v>
      </c>
      <c r="C9" s="192" t="s">
        <v>5943</v>
      </c>
      <c r="D9" s="191" t="s">
        <v>6023</v>
      </c>
      <c r="E9" s="263">
        <v>640000</v>
      </c>
      <c r="F9" s="191"/>
    </row>
    <row r="10" spans="1:6" ht="15.75" x14ac:dyDescent="0.25">
      <c r="A10" s="191">
        <v>4</v>
      </c>
      <c r="B10" s="195" t="s">
        <v>6033</v>
      </c>
      <c r="C10" s="192" t="s">
        <v>5944</v>
      </c>
      <c r="D10" s="191" t="s">
        <v>3769</v>
      </c>
      <c r="E10" s="263">
        <v>560000</v>
      </c>
      <c r="F10" s="191"/>
    </row>
    <row r="11" spans="1:6" ht="15.75" x14ac:dyDescent="0.25">
      <c r="A11" s="191">
        <v>5</v>
      </c>
      <c r="B11" s="195" t="s">
        <v>6034</v>
      </c>
      <c r="C11" s="192" t="s">
        <v>5944</v>
      </c>
      <c r="D11" s="191" t="s">
        <v>3504</v>
      </c>
      <c r="E11" s="263">
        <v>230000</v>
      </c>
      <c r="F11" s="191"/>
    </row>
    <row r="12" spans="1:6" ht="15.75" x14ac:dyDescent="0.25">
      <c r="A12" s="191">
        <v>6</v>
      </c>
      <c r="B12" s="195" t="s">
        <v>6035</v>
      </c>
      <c r="C12" s="192" t="s">
        <v>5945</v>
      </c>
      <c r="D12" s="191" t="s">
        <v>6198</v>
      </c>
      <c r="E12" s="263">
        <v>420000</v>
      </c>
      <c r="F12" s="191" t="s">
        <v>5253</v>
      </c>
    </row>
    <row r="13" spans="1:6" ht="15.75" x14ac:dyDescent="0.25">
      <c r="A13" s="191">
        <v>7</v>
      </c>
      <c r="B13" s="195" t="s">
        <v>6036</v>
      </c>
      <c r="C13" s="192" t="s">
        <v>5946</v>
      </c>
      <c r="D13" s="191" t="s">
        <v>6023</v>
      </c>
      <c r="E13" s="263">
        <v>640000</v>
      </c>
      <c r="F13" s="191"/>
    </row>
    <row r="14" spans="1:6" ht="15.75" x14ac:dyDescent="0.25">
      <c r="A14" s="191">
        <v>8</v>
      </c>
      <c r="B14" s="195" t="s">
        <v>6037</v>
      </c>
      <c r="C14" s="192" t="s">
        <v>5946</v>
      </c>
      <c r="D14" s="191" t="s">
        <v>3769</v>
      </c>
      <c r="E14" s="263">
        <v>560000</v>
      </c>
      <c r="F14" s="191"/>
    </row>
    <row r="15" spans="1:6" ht="15.75" x14ac:dyDescent="0.25">
      <c r="A15" s="191">
        <v>9</v>
      </c>
      <c r="B15" s="195" t="s">
        <v>6038</v>
      </c>
      <c r="C15" s="192" t="s">
        <v>5946</v>
      </c>
      <c r="D15" s="191" t="s">
        <v>3504</v>
      </c>
      <c r="E15" s="263">
        <v>230000</v>
      </c>
      <c r="F15" s="191"/>
    </row>
    <row r="16" spans="1:6" ht="15.75" x14ac:dyDescent="0.25">
      <c r="A16" s="191">
        <v>10</v>
      </c>
      <c r="B16" s="195" t="s">
        <v>6039</v>
      </c>
      <c r="C16" s="192" t="s">
        <v>5947</v>
      </c>
      <c r="D16" s="191" t="s">
        <v>3769</v>
      </c>
      <c r="E16" s="263">
        <v>560000</v>
      </c>
      <c r="F16" s="191"/>
    </row>
    <row r="17" spans="1:6" ht="15.75" x14ac:dyDescent="0.25">
      <c r="A17" s="191">
        <v>11</v>
      </c>
      <c r="B17" s="195" t="s">
        <v>6040</v>
      </c>
      <c r="C17" s="192" t="s">
        <v>5947</v>
      </c>
      <c r="D17" s="191" t="s">
        <v>3504</v>
      </c>
      <c r="E17" s="263">
        <v>230000</v>
      </c>
      <c r="F17" s="191"/>
    </row>
    <row r="18" spans="1:6" ht="15.75" x14ac:dyDescent="0.25">
      <c r="A18" s="191">
        <v>12</v>
      </c>
      <c r="B18" s="195" t="s">
        <v>6041</v>
      </c>
      <c r="C18" s="192" t="s">
        <v>5948</v>
      </c>
      <c r="D18" s="191" t="s">
        <v>6198</v>
      </c>
      <c r="E18" s="263">
        <v>980000</v>
      </c>
      <c r="F18" s="191" t="s">
        <v>5921</v>
      </c>
    </row>
    <row r="19" spans="1:6" ht="15.75" x14ac:dyDescent="0.25">
      <c r="A19" s="191">
        <v>13</v>
      </c>
      <c r="B19" s="195" t="s">
        <v>6042</v>
      </c>
      <c r="C19" s="192" t="s">
        <v>2797</v>
      </c>
      <c r="D19" s="191" t="s">
        <v>3769</v>
      </c>
      <c r="E19" s="263">
        <v>560000</v>
      </c>
      <c r="F19" s="191"/>
    </row>
    <row r="20" spans="1:6" ht="15.75" x14ac:dyDescent="0.25">
      <c r="A20" s="191">
        <v>14</v>
      </c>
      <c r="B20" s="195" t="s">
        <v>6043</v>
      </c>
      <c r="C20" s="192" t="s">
        <v>2797</v>
      </c>
      <c r="D20" s="191" t="s">
        <v>3504</v>
      </c>
      <c r="E20" s="263">
        <v>230000</v>
      </c>
      <c r="F20" s="191"/>
    </row>
    <row r="21" spans="1:6" ht="15.75" x14ac:dyDescent="0.25">
      <c r="A21" s="191">
        <v>15</v>
      </c>
      <c r="B21" s="195" t="s">
        <v>6044</v>
      </c>
      <c r="C21" s="192" t="s">
        <v>5943</v>
      </c>
      <c r="D21" s="191" t="s">
        <v>3504</v>
      </c>
      <c r="E21" s="263">
        <v>230000</v>
      </c>
      <c r="F21" s="191"/>
    </row>
    <row r="22" spans="1:6" ht="15.75" x14ac:dyDescent="0.25">
      <c r="A22" s="191">
        <v>16</v>
      </c>
      <c r="B22" s="195" t="s">
        <v>6045</v>
      </c>
      <c r="C22" s="192" t="s">
        <v>5943</v>
      </c>
      <c r="D22" s="191" t="s">
        <v>3769</v>
      </c>
      <c r="E22" s="263">
        <v>560000</v>
      </c>
      <c r="F22" s="191"/>
    </row>
    <row r="23" spans="1:6" ht="15.75" x14ac:dyDescent="0.25">
      <c r="A23" s="191">
        <v>17</v>
      </c>
      <c r="B23" s="195" t="s">
        <v>6046</v>
      </c>
      <c r="C23" s="192" t="s">
        <v>5949</v>
      </c>
      <c r="D23" s="191" t="s">
        <v>3769</v>
      </c>
      <c r="E23" s="263">
        <v>560000</v>
      </c>
      <c r="F23" s="191"/>
    </row>
    <row r="24" spans="1:6" ht="15.75" x14ac:dyDescent="0.25">
      <c r="A24" s="191">
        <v>18</v>
      </c>
      <c r="B24" s="195" t="s">
        <v>6047</v>
      </c>
      <c r="C24" s="192" t="s">
        <v>5949</v>
      </c>
      <c r="D24" s="191" t="s">
        <v>3504</v>
      </c>
      <c r="E24" s="263">
        <v>230000</v>
      </c>
      <c r="F24" s="191"/>
    </row>
    <row r="25" spans="1:6" ht="15.75" x14ac:dyDescent="0.25">
      <c r="A25" s="191">
        <v>19</v>
      </c>
      <c r="B25" s="195" t="s">
        <v>6048</v>
      </c>
      <c r="C25" s="192" t="s">
        <v>5950</v>
      </c>
      <c r="D25" s="191" t="s">
        <v>6024</v>
      </c>
      <c r="E25" s="263">
        <v>720000</v>
      </c>
      <c r="F25" s="191"/>
    </row>
    <row r="26" spans="1:6" ht="15.75" x14ac:dyDescent="0.25">
      <c r="A26" s="191">
        <v>20</v>
      </c>
      <c r="B26" s="195" t="s">
        <v>6049</v>
      </c>
      <c r="C26" s="192" t="s">
        <v>5951</v>
      </c>
      <c r="D26" s="191" t="s">
        <v>6024</v>
      </c>
      <c r="E26" s="263">
        <v>720000</v>
      </c>
      <c r="F26" s="191"/>
    </row>
    <row r="27" spans="1:6" ht="15.75" x14ac:dyDescent="0.25">
      <c r="A27" s="191">
        <v>21</v>
      </c>
      <c r="B27" s="195" t="s">
        <v>6050</v>
      </c>
      <c r="C27" s="192" t="s">
        <v>5951</v>
      </c>
      <c r="D27" s="191" t="s">
        <v>2803</v>
      </c>
      <c r="E27" s="263">
        <v>150000</v>
      </c>
      <c r="F27" s="191"/>
    </row>
    <row r="28" spans="1:6" ht="15.75" x14ac:dyDescent="0.25">
      <c r="A28" s="191">
        <v>22</v>
      </c>
      <c r="B28" s="195" t="s">
        <v>6051</v>
      </c>
      <c r="C28" s="192" t="s">
        <v>5952</v>
      </c>
      <c r="D28" s="191" t="s">
        <v>2803</v>
      </c>
      <c r="E28" s="263">
        <v>150000</v>
      </c>
      <c r="F28" s="191"/>
    </row>
    <row r="29" spans="1:6" ht="15.75" x14ac:dyDescent="0.25">
      <c r="A29" s="191">
        <v>23</v>
      </c>
      <c r="B29" s="195" t="s">
        <v>6052</v>
      </c>
      <c r="C29" s="192" t="s">
        <v>5952</v>
      </c>
      <c r="D29" s="191" t="s">
        <v>6024</v>
      </c>
      <c r="E29" s="263">
        <v>720000</v>
      </c>
      <c r="F29" s="191"/>
    </row>
    <row r="30" spans="1:6" ht="15.75" x14ac:dyDescent="0.25">
      <c r="A30" s="191">
        <v>24</v>
      </c>
      <c r="B30" s="195" t="s">
        <v>6053</v>
      </c>
      <c r="C30" s="192" t="s">
        <v>5953</v>
      </c>
      <c r="D30" s="191" t="s">
        <v>6024</v>
      </c>
      <c r="E30" s="263">
        <v>720000</v>
      </c>
      <c r="F30" s="191"/>
    </row>
    <row r="31" spans="1:6" ht="15.75" x14ac:dyDescent="0.25">
      <c r="A31" s="191">
        <v>25</v>
      </c>
      <c r="B31" s="195" t="s">
        <v>6054</v>
      </c>
      <c r="C31" s="192" t="s">
        <v>5953</v>
      </c>
      <c r="D31" s="191" t="s">
        <v>2803</v>
      </c>
      <c r="E31" s="263">
        <v>150000</v>
      </c>
      <c r="F31" s="191"/>
    </row>
    <row r="32" spans="1:6" ht="15.75" x14ac:dyDescent="0.25">
      <c r="A32" s="191">
        <v>26</v>
      </c>
      <c r="B32" s="195" t="s">
        <v>6055</v>
      </c>
      <c r="C32" s="192" t="s">
        <v>5954</v>
      </c>
      <c r="D32" s="191" t="s">
        <v>6024</v>
      </c>
      <c r="E32" s="263">
        <v>720000</v>
      </c>
      <c r="F32" s="191"/>
    </row>
    <row r="33" spans="1:8" ht="15.75" x14ac:dyDescent="0.25">
      <c r="A33" s="191">
        <v>27</v>
      </c>
      <c r="B33" s="195" t="s">
        <v>6056</v>
      </c>
      <c r="C33" s="192" t="s">
        <v>4837</v>
      </c>
      <c r="D33" s="191" t="s">
        <v>3769</v>
      </c>
      <c r="E33" s="263">
        <v>560000</v>
      </c>
      <c r="F33" s="191"/>
    </row>
    <row r="34" spans="1:8" ht="15.75" x14ac:dyDescent="0.25">
      <c r="A34" s="191">
        <v>28</v>
      </c>
      <c r="B34" s="195" t="s">
        <v>6057</v>
      </c>
      <c r="C34" s="192" t="s">
        <v>4837</v>
      </c>
      <c r="D34" s="191" t="s">
        <v>3504</v>
      </c>
      <c r="E34" s="263">
        <v>230000</v>
      </c>
      <c r="F34" s="191"/>
    </row>
    <row r="35" spans="1:8" ht="15.75" x14ac:dyDescent="0.25">
      <c r="A35" s="191">
        <v>29</v>
      </c>
      <c r="B35" s="195" t="s">
        <v>6058</v>
      </c>
      <c r="C35" s="192" t="s">
        <v>5955</v>
      </c>
      <c r="D35" s="191" t="s">
        <v>3769</v>
      </c>
      <c r="E35" s="263">
        <v>560000</v>
      </c>
      <c r="F35" s="191"/>
    </row>
    <row r="36" spans="1:8" ht="15.75" x14ac:dyDescent="0.25">
      <c r="A36" s="191">
        <v>30</v>
      </c>
      <c r="B36" s="195" t="s">
        <v>6059</v>
      </c>
      <c r="C36" s="192" t="s">
        <v>5955</v>
      </c>
      <c r="D36" s="191" t="s">
        <v>3504</v>
      </c>
      <c r="E36" s="263">
        <v>230000</v>
      </c>
      <c r="F36" s="191"/>
    </row>
    <row r="37" spans="1:8" ht="15.75" x14ac:dyDescent="0.25">
      <c r="A37" s="191">
        <v>31</v>
      </c>
      <c r="B37" s="195" t="s">
        <v>6060</v>
      </c>
      <c r="C37" s="192" t="s">
        <v>5956</v>
      </c>
      <c r="D37" s="191" t="s">
        <v>6198</v>
      </c>
      <c r="E37" s="263">
        <v>350000</v>
      </c>
      <c r="F37" s="191" t="s">
        <v>4772</v>
      </c>
      <c r="G37" s="261">
        <f>SUM(E7:E37)</f>
        <v>13780000</v>
      </c>
    </row>
    <row r="38" spans="1:8" ht="15.75" x14ac:dyDescent="0.25">
      <c r="A38" s="191">
        <v>32</v>
      </c>
      <c r="B38" s="195" t="s">
        <v>6061</v>
      </c>
      <c r="C38" s="192" t="s">
        <v>5957</v>
      </c>
      <c r="D38" s="191" t="s">
        <v>3504</v>
      </c>
      <c r="E38" s="263">
        <v>230000</v>
      </c>
      <c r="F38" s="191"/>
      <c r="H38" s="263">
        <v>230000</v>
      </c>
    </row>
    <row r="39" spans="1:8" ht="15.75" x14ac:dyDescent="0.25">
      <c r="A39" s="191">
        <v>33</v>
      </c>
      <c r="B39" s="195" t="s">
        <v>6062</v>
      </c>
      <c r="C39" s="192" t="s">
        <v>5957</v>
      </c>
      <c r="D39" s="191" t="s">
        <v>3769</v>
      </c>
      <c r="E39" s="263">
        <v>560000</v>
      </c>
      <c r="F39" s="191"/>
      <c r="H39" s="263">
        <v>560000</v>
      </c>
    </row>
    <row r="40" spans="1:8" ht="15.75" x14ac:dyDescent="0.25">
      <c r="A40" s="191">
        <v>34</v>
      </c>
      <c r="B40" s="195" t="s">
        <v>6063</v>
      </c>
      <c r="C40" s="192" t="s">
        <v>5958</v>
      </c>
      <c r="D40" s="191" t="s">
        <v>6025</v>
      </c>
      <c r="E40" s="263">
        <v>845000</v>
      </c>
      <c r="F40" s="191"/>
      <c r="H40" s="263">
        <v>845000</v>
      </c>
    </row>
    <row r="41" spans="1:8" ht="15.75" x14ac:dyDescent="0.25">
      <c r="A41" s="191">
        <v>35</v>
      </c>
      <c r="B41" s="195" t="s">
        <v>6064</v>
      </c>
      <c r="C41" s="192" t="s">
        <v>5959</v>
      </c>
      <c r="D41" s="191" t="s">
        <v>6025</v>
      </c>
      <c r="E41" s="263">
        <v>845000</v>
      </c>
      <c r="F41" s="191"/>
      <c r="H41" s="263">
        <v>845000</v>
      </c>
    </row>
    <row r="42" spans="1:8" ht="15.75" x14ac:dyDescent="0.25">
      <c r="A42" s="191">
        <v>36</v>
      </c>
      <c r="B42" s="195" t="s">
        <v>6065</v>
      </c>
      <c r="C42" s="192" t="s">
        <v>5960</v>
      </c>
      <c r="D42" s="191" t="s">
        <v>6198</v>
      </c>
      <c r="E42" s="263">
        <v>70000</v>
      </c>
      <c r="F42" s="191"/>
      <c r="H42" s="263">
        <v>70000</v>
      </c>
    </row>
    <row r="43" spans="1:8" ht="15.75" x14ac:dyDescent="0.25">
      <c r="A43" s="191">
        <v>37</v>
      </c>
      <c r="B43" s="195" t="s">
        <v>6066</v>
      </c>
      <c r="C43" s="192" t="s">
        <v>5961</v>
      </c>
      <c r="D43" s="191" t="s">
        <v>1002</v>
      </c>
      <c r="E43" s="263">
        <v>210000</v>
      </c>
      <c r="F43" s="191"/>
      <c r="H43" s="263">
        <v>210000</v>
      </c>
    </row>
    <row r="44" spans="1:8" ht="15.75" x14ac:dyDescent="0.25">
      <c r="A44" s="191">
        <v>38</v>
      </c>
      <c r="B44" s="195" t="s">
        <v>6067</v>
      </c>
      <c r="C44" s="192" t="s">
        <v>5961</v>
      </c>
      <c r="D44" s="191" t="s">
        <v>2576</v>
      </c>
      <c r="E44" s="263">
        <v>430000</v>
      </c>
      <c r="F44" s="191"/>
      <c r="H44" s="263">
        <v>430000</v>
      </c>
    </row>
    <row r="45" spans="1:8" ht="15.75" x14ac:dyDescent="0.25">
      <c r="A45" s="191">
        <v>39</v>
      </c>
      <c r="B45" s="195" t="s">
        <v>6068</v>
      </c>
      <c r="C45" s="192" t="s">
        <v>5962</v>
      </c>
      <c r="D45" s="191" t="s">
        <v>3504</v>
      </c>
      <c r="E45" s="263">
        <v>230000</v>
      </c>
      <c r="F45" s="191"/>
      <c r="H45" s="263">
        <v>230000</v>
      </c>
    </row>
    <row r="46" spans="1:8" ht="15.75" x14ac:dyDescent="0.25">
      <c r="A46" s="191">
        <v>40</v>
      </c>
      <c r="B46" s="195" t="s">
        <v>6069</v>
      </c>
      <c r="C46" s="192" t="s">
        <v>5962</v>
      </c>
      <c r="D46" s="191" t="s">
        <v>3769</v>
      </c>
      <c r="E46" s="263">
        <v>560000</v>
      </c>
      <c r="F46" s="191"/>
      <c r="H46" s="263">
        <v>560000</v>
      </c>
    </row>
    <row r="47" spans="1:8" ht="15.75" x14ac:dyDescent="0.25">
      <c r="A47" s="191">
        <v>41</v>
      </c>
      <c r="B47" s="195" t="s">
        <v>6070</v>
      </c>
      <c r="C47" s="192" t="s">
        <v>5962</v>
      </c>
      <c r="D47" s="191" t="s">
        <v>2576</v>
      </c>
      <c r="E47" s="263">
        <v>430000</v>
      </c>
      <c r="F47" s="191"/>
      <c r="H47" s="263">
        <v>430000</v>
      </c>
    </row>
    <row r="48" spans="1:8" ht="15.75" x14ac:dyDescent="0.25">
      <c r="A48" s="191">
        <v>42</v>
      </c>
      <c r="B48" s="195" t="s">
        <v>6071</v>
      </c>
      <c r="C48" s="192" t="s">
        <v>5963</v>
      </c>
      <c r="D48" s="191" t="s">
        <v>3504</v>
      </c>
      <c r="E48" s="263">
        <v>230000</v>
      </c>
      <c r="F48" s="191"/>
      <c r="H48" s="263">
        <v>230000</v>
      </c>
    </row>
    <row r="49" spans="1:8" ht="15.75" x14ac:dyDescent="0.25">
      <c r="A49" s="191">
        <v>43</v>
      </c>
      <c r="B49" s="195" t="s">
        <v>6072</v>
      </c>
      <c r="C49" s="192" t="s">
        <v>5963</v>
      </c>
      <c r="D49" s="191" t="s">
        <v>3769</v>
      </c>
      <c r="E49" s="263">
        <v>560000</v>
      </c>
      <c r="F49" s="191"/>
      <c r="H49" s="263">
        <v>560000</v>
      </c>
    </row>
    <row r="50" spans="1:8" ht="15.75" x14ac:dyDescent="0.25">
      <c r="A50" s="191">
        <v>44</v>
      </c>
      <c r="B50" s="195" t="s">
        <v>6073</v>
      </c>
      <c r="C50" s="192" t="s">
        <v>5694</v>
      </c>
      <c r="D50" s="191" t="s">
        <v>2803</v>
      </c>
      <c r="E50" s="263">
        <v>150000</v>
      </c>
      <c r="F50" s="191"/>
      <c r="H50" s="263">
        <v>150000</v>
      </c>
    </row>
    <row r="51" spans="1:8" ht="15.75" x14ac:dyDescent="0.25">
      <c r="A51" s="191">
        <v>45</v>
      </c>
      <c r="B51" s="195" t="s">
        <v>6074</v>
      </c>
      <c r="C51" s="192" t="s">
        <v>5964</v>
      </c>
      <c r="D51" s="191" t="s">
        <v>2803</v>
      </c>
      <c r="E51" s="263">
        <v>150000</v>
      </c>
      <c r="F51" s="191"/>
      <c r="H51" s="263">
        <v>150000</v>
      </c>
    </row>
    <row r="52" spans="1:8" ht="15.75" x14ac:dyDescent="0.25">
      <c r="A52" s="191">
        <v>46</v>
      </c>
      <c r="B52" s="195" t="s">
        <v>6075</v>
      </c>
      <c r="C52" s="192" t="s">
        <v>5965</v>
      </c>
      <c r="D52" s="191" t="s">
        <v>3504</v>
      </c>
      <c r="E52" s="263">
        <v>230000</v>
      </c>
      <c r="F52" s="191"/>
      <c r="H52" s="263">
        <v>230000</v>
      </c>
    </row>
    <row r="53" spans="1:8" ht="15.75" x14ac:dyDescent="0.25">
      <c r="A53" s="191">
        <v>47</v>
      </c>
      <c r="B53" s="195" t="s">
        <v>6076</v>
      </c>
      <c r="C53" s="192" t="s">
        <v>5965</v>
      </c>
      <c r="D53" s="191" t="s">
        <v>3769</v>
      </c>
      <c r="E53" s="263">
        <v>560000</v>
      </c>
      <c r="F53" s="191"/>
      <c r="H53" s="263">
        <v>560000</v>
      </c>
    </row>
    <row r="54" spans="1:8" ht="15.75" x14ac:dyDescent="0.25">
      <c r="A54" s="191">
        <v>48</v>
      </c>
      <c r="B54" s="195" t="s">
        <v>6077</v>
      </c>
      <c r="C54" s="192" t="s">
        <v>5966</v>
      </c>
      <c r="D54" s="191" t="s">
        <v>2803</v>
      </c>
      <c r="E54" s="263">
        <v>150000</v>
      </c>
      <c r="F54" s="191"/>
      <c r="H54" s="263">
        <v>150000</v>
      </c>
    </row>
    <row r="55" spans="1:8" ht="15.75" x14ac:dyDescent="0.25">
      <c r="A55" s="191">
        <v>49</v>
      </c>
      <c r="B55" s="195" t="s">
        <v>6078</v>
      </c>
      <c r="C55" s="192" t="s">
        <v>5967</v>
      </c>
      <c r="D55" s="191" t="s">
        <v>6198</v>
      </c>
      <c r="E55" s="263">
        <v>2240000</v>
      </c>
      <c r="F55" s="191" t="s">
        <v>6194</v>
      </c>
      <c r="H55" s="263">
        <v>2240000</v>
      </c>
    </row>
    <row r="56" spans="1:8" ht="15.75" x14ac:dyDescent="0.25">
      <c r="A56" s="191">
        <v>50</v>
      </c>
      <c r="B56" s="195" t="s">
        <v>6079</v>
      </c>
      <c r="C56" s="192" t="s">
        <v>5968</v>
      </c>
      <c r="D56" s="191" t="s">
        <v>3504</v>
      </c>
      <c r="E56" s="263">
        <v>230000</v>
      </c>
      <c r="F56" s="191"/>
      <c r="H56" s="263">
        <v>230000</v>
      </c>
    </row>
    <row r="57" spans="1:8" ht="15.75" x14ac:dyDescent="0.25">
      <c r="A57" s="191">
        <v>51</v>
      </c>
      <c r="B57" s="195" t="s">
        <v>6080</v>
      </c>
      <c r="C57" s="192" t="s">
        <v>5968</v>
      </c>
      <c r="D57" s="191" t="s">
        <v>3769</v>
      </c>
      <c r="E57" s="263">
        <v>560000</v>
      </c>
      <c r="F57" s="191"/>
      <c r="H57" s="263">
        <v>560000</v>
      </c>
    </row>
    <row r="58" spans="1:8" ht="15.75" x14ac:dyDescent="0.25">
      <c r="A58" s="191">
        <v>52</v>
      </c>
      <c r="B58" s="195" t="s">
        <v>6081</v>
      </c>
      <c r="C58" s="192" t="s">
        <v>2555</v>
      </c>
      <c r="D58" s="191" t="s">
        <v>3504</v>
      </c>
      <c r="E58" s="263">
        <v>230000</v>
      </c>
      <c r="F58" s="191"/>
      <c r="H58" s="263">
        <v>230000</v>
      </c>
    </row>
    <row r="59" spans="1:8" ht="15.75" x14ac:dyDescent="0.25">
      <c r="A59" s="191">
        <v>53</v>
      </c>
      <c r="B59" s="195" t="s">
        <v>6082</v>
      </c>
      <c r="C59" s="192" t="s">
        <v>2555</v>
      </c>
      <c r="D59" s="191" t="s">
        <v>3769</v>
      </c>
      <c r="E59" s="263">
        <v>560000</v>
      </c>
      <c r="F59" s="191"/>
      <c r="H59" s="263">
        <v>560000</v>
      </c>
    </row>
    <row r="60" spans="1:8" ht="15.75" x14ac:dyDescent="0.25">
      <c r="A60" s="191">
        <v>54</v>
      </c>
      <c r="B60" s="195" t="s">
        <v>6083</v>
      </c>
      <c r="C60" s="192" t="s">
        <v>5969</v>
      </c>
      <c r="D60" s="191" t="s">
        <v>6198</v>
      </c>
      <c r="E60" s="263">
        <v>840000</v>
      </c>
      <c r="F60" s="191"/>
      <c r="H60" s="263">
        <v>840000</v>
      </c>
    </row>
    <row r="61" spans="1:8" ht="15.75" x14ac:dyDescent="0.25">
      <c r="A61" s="191">
        <v>55</v>
      </c>
      <c r="B61" s="195" t="s">
        <v>6084</v>
      </c>
      <c r="C61" s="192" t="s">
        <v>2833</v>
      </c>
      <c r="D61" s="191" t="s">
        <v>2803</v>
      </c>
      <c r="E61" s="263">
        <v>150000</v>
      </c>
      <c r="F61" s="191"/>
      <c r="H61" s="263">
        <v>150000</v>
      </c>
    </row>
    <row r="62" spans="1:8" ht="15.75" x14ac:dyDescent="0.25">
      <c r="A62" s="191">
        <v>56</v>
      </c>
      <c r="B62" s="195" t="s">
        <v>6085</v>
      </c>
      <c r="C62" s="192" t="s">
        <v>2831</v>
      </c>
      <c r="D62" s="191" t="s">
        <v>2803</v>
      </c>
      <c r="E62" s="263">
        <v>150000</v>
      </c>
      <c r="F62" s="191"/>
      <c r="H62" s="263">
        <v>150000</v>
      </c>
    </row>
    <row r="63" spans="1:8" ht="15.75" x14ac:dyDescent="0.25">
      <c r="A63" s="191">
        <v>57</v>
      </c>
      <c r="B63" s="195" t="s">
        <v>6086</v>
      </c>
      <c r="C63" s="192" t="s">
        <v>2836</v>
      </c>
      <c r="D63" s="191" t="s">
        <v>2803</v>
      </c>
      <c r="E63" s="263">
        <v>150000</v>
      </c>
      <c r="F63" s="191"/>
      <c r="H63" s="263">
        <v>150000</v>
      </c>
    </row>
    <row r="64" spans="1:8" ht="15.75" x14ac:dyDescent="0.25">
      <c r="A64" s="191">
        <v>58</v>
      </c>
      <c r="B64" s="195" t="s">
        <v>6087</v>
      </c>
      <c r="C64" s="192" t="s">
        <v>2839</v>
      </c>
      <c r="D64" s="191" t="s">
        <v>2803</v>
      </c>
      <c r="E64" s="263">
        <v>150000</v>
      </c>
      <c r="F64" s="191"/>
      <c r="H64" s="263">
        <v>150000</v>
      </c>
    </row>
    <row r="65" spans="1:8" ht="15.75" x14ac:dyDescent="0.25">
      <c r="A65" s="191">
        <v>59</v>
      </c>
      <c r="B65" s="195" t="s">
        <v>6088</v>
      </c>
      <c r="C65" s="192" t="s">
        <v>5970</v>
      </c>
      <c r="D65" s="191" t="s">
        <v>3504</v>
      </c>
      <c r="E65" s="263">
        <v>230000</v>
      </c>
      <c r="F65" s="191"/>
      <c r="H65" s="263">
        <v>230000</v>
      </c>
    </row>
    <row r="66" spans="1:8" ht="15.75" x14ac:dyDescent="0.25">
      <c r="A66" s="191">
        <v>60</v>
      </c>
      <c r="B66" s="195" t="s">
        <v>6089</v>
      </c>
      <c r="C66" s="192" t="s">
        <v>5970</v>
      </c>
      <c r="D66" s="191" t="s">
        <v>3769</v>
      </c>
      <c r="E66" s="263">
        <v>560000</v>
      </c>
      <c r="F66" s="191"/>
      <c r="H66" s="263">
        <v>560000</v>
      </c>
    </row>
    <row r="67" spans="1:8" ht="15.75" x14ac:dyDescent="0.25">
      <c r="A67" s="191">
        <v>61</v>
      </c>
      <c r="B67" s="195" t="s">
        <v>6090</v>
      </c>
      <c r="C67" s="192" t="s">
        <v>5971</v>
      </c>
      <c r="D67" s="191" t="s">
        <v>3769</v>
      </c>
      <c r="E67" s="263">
        <v>560000</v>
      </c>
      <c r="F67" s="191"/>
      <c r="H67" s="263">
        <v>560000</v>
      </c>
    </row>
    <row r="68" spans="1:8" ht="15.75" x14ac:dyDescent="0.25">
      <c r="A68" s="191">
        <v>62</v>
      </c>
      <c r="B68" s="195" t="s">
        <v>6091</v>
      </c>
      <c r="C68" s="192" t="s">
        <v>5971</v>
      </c>
      <c r="D68" s="191" t="s">
        <v>3504</v>
      </c>
      <c r="E68" s="263">
        <v>230000</v>
      </c>
      <c r="F68" s="191"/>
      <c r="H68" s="263">
        <v>230000</v>
      </c>
    </row>
    <row r="69" spans="1:8" ht="15.75" x14ac:dyDescent="0.25">
      <c r="A69" s="191">
        <v>63</v>
      </c>
      <c r="B69" s="195" t="s">
        <v>6092</v>
      </c>
      <c r="C69" s="192" t="s">
        <v>5972</v>
      </c>
      <c r="D69" s="191" t="s">
        <v>3504</v>
      </c>
      <c r="E69" s="263">
        <v>230000</v>
      </c>
      <c r="F69" s="191"/>
      <c r="H69" s="263">
        <v>230000</v>
      </c>
    </row>
    <row r="70" spans="1:8" ht="15.75" x14ac:dyDescent="0.25">
      <c r="A70" s="191">
        <v>64</v>
      </c>
      <c r="B70" s="195" t="s">
        <v>6093</v>
      </c>
      <c r="C70" s="192" t="s">
        <v>5972</v>
      </c>
      <c r="D70" s="191" t="s">
        <v>3769</v>
      </c>
      <c r="E70" s="263">
        <v>560000</v>
      </c>
      <c r="F70" s="191"/>
      <c r="H70" s="263">
        <v>560000</v>
      </c>
    </row>
    <row r="71" spans="1:8" ht="15.75" x14ac:dyDescent="0.25">
      <c r="A71" s="191">
        <v>65</v>
      </c>
      <c r="B71" s="195" t="s">
        <v>6094</v>
      </c>
      <c r="C71" s="192" t="s">
        <v>5973</v>
      </c>
      <c r="D71" s="191" t="s">
        <v>3504</v>
      </c>
      <c r="E71" s="263">
        <v>230000</v>
      </c>
      <c r="F71" s="191"/>
      <c r="H71" s="263">
        <v>230000</v>
      </c>
    </row>
    <row r="72" spans="1:8" ht="15.75" x14ac:dyDescent="0.25">
      <c r="A72" s="191">
        <v>66</v>
      </c>
      <c r="B72" s="195" t="s">
        <v>6095</v>
      </c>
      <c r="C72" s="192" t="s">
        <v>5973</v>
      </c>
      <c r="D72" s="191" t="s">
        <v>3769</v>
      </c>
      <c r="E72" s="263">
        <v>560000</v>
      </c>
      <c r="F72" s="191"/>
      <c r="H72" s="263">
        <v>560000</v>
      </c>
    </row>
    <row r="73" spans="1:8" ht="15.75" x14ac:dyDescent="0.25">
      <c r="A73" s="191">
        <v>67</v>
      </c>
      <c r="B73" s="195" t="s">
        <v>6096</v>
      </c>
      <c r="C73" s="192" t="s">
        <v>5974</v>
      </c>
      <c r="D73" s="191" t="s">
        <v>6023</v>
      </c>
      <c r="E73" s="263">
        <v>640000</v>
      </c>
      <c r="F73" s="191"/>
      <c r="H73" s="263">
        <v>640000</v>
      </c>
    </row>
    <row r="74" spans="1:8" ht="15.75" x14ac:dyDescent="0.25">
      <c r="A74" s="191">
        <v>68</v>
      </c>
      <c r="B74" s="195" t="s">
        <v>6097</v>
      </c>
      <c r="C74" s="192" t="s">
        <v>5975</v>
      </c>
      <c r="D74" s="191" t="s">
        <v>6023</v>
      </c>
      <c r="E74" s="263">
        <v>640000</v>
      </c>
      <c r="F74" s="191"/>
      <c r="H74" s="263">
        <v>640000</v>
      </c>
    </row>
    <row r="75" spans="1:8" ht="15.75" x14ac:dyDescent="0.25">
      <c r="A75" s="191">
        <v>69</v>
      </c>
      <c r="B75" s="195" t="s">
        <v>6098</v>
      </c>
      <c r="C75" s="192" t="s">
        <v>5976</v>
      </c>
      <c r="D75" s="191" t="s">
        <v>3504</v>
      </c>
      <c r="E75" s="263">
        <v>230000</v>
      </c>
      <c r="F75" s="191"/>
      <c r="H75" s="263">
        <v>230000</v>
      </c>
    </row>
    <row r="76" spans="1:8" ht="15.75" x14ac:dyDescent="0.25">
      <c r="A76" s="191">
        <v>70</v>
      </c>
      <c r="B76" s="195" t="s">
        <v>6099</v>
      </c>
      <c r="C76" s="192" t="s">
        <v>5976</v>
      </c>
      <c r="D76" s="191" t="s">
        <v>3769</v>
      </c>
      <c r="E76" s="263">
        <v>560000</v>
      </c>
      <c r="F76" s="191"/>
      <c r="H76" s="263">
        <v>560000</v>
      </c>
    </row>
    <row r="77" spans="1:8" ht="15.75" x14ac:dyDescent="0.25">
      <c r="A77" s="191">
        <v>71</v>
      </c>
      <c r="B77" s="195" t="s">
        <v>6100</v>
      </c>
      <c r="C77" s="192" t="s">
        <v>2961</v>
      </c>
      <c r="D77" s="191" t="s">
        <v>3504</v>
      </c>
      <c r="E77" s="263">
        <v>230000</v>
      </c>
      <c r="F77" s="191"/>
      <c r="H77" s="263">
        <v>230000</v>
      </c>
    </row>
    <row r="78" spans="1:8" ht="15.75" x14ac:dyDescent="0.25">
      <c r="A78" s="191">
        <v>72</v>
      </c>
      <c r="B78" s="195" t="s">
        <v>6101</v>
      </c>
      <c r="C78" s="192" t="s">
        <v>2961</v>
      </c>
      <c r="D78" s="191" t="s">
        <v>3769</v>
      </c>
      <c r="E78" s="263">
        <v>560000</v>
      </c>
      <c r="F78" s="191"/>
      <c r="H78" s="263">
        <v>560000</v>
      </c>
    </row>
    <row r="79" spans="1:8" ht="15.75" x14ac:dyDescent="0.25">
      <c r="A79" s="191">
        <v>73</v>
      </c>
      <c r="B79" s="195" t="s">
        <v>6102</v>
      </c>
      <c r="C79" s="192" t="s">
        <v>5977</v>
      </c>
      <c r="D79" s="191" t="s">
        <v>6023</v>
      </c>
      <c r="E79" s="263">
        <v>640000</v>
      </c>
      <c r="F79" s="191"/>
      <c r="H79" s="263">
        <v>640000</v>
      </c>
    </row>
    <row r="80" spans="1:8" ht="15.75" x14ac:dyDescent="0.25">
      <c r="A80" s="191">
        <v>74</v>
      </c>
      <c r="B80" s="195" t="s">
        <v>6103</v>
      </c>
      <c r="C80" s="192" t="s">
        <v>5978</v>
      </c>
      <c r="D80" s="191" t="s">
        <v>6026</v>
      </c>
      <c r="E80" s="263">
        <v>900000</v>
      </c>
      <c r="F80" s="191"/>
      <c r="H80" s="263">
        <v>900000</v>
      </c>
    </row>
    <row r="81" spans="1:8" ht="15.75" x14ac:dyDescent="0.25">
      <c r="A81" s="191">
        <v>75</v>
      </c>
      <c r="B81" s="195" t="s">
        <v>6104</v>
      </c>
      <c r="C81" s="192" t="s">
        <v>3302</v>
      </c>
      <c r="D81" s="191" t="s">
        <v>3504</v>
      </c>
      <c r="E81" s="263">
        <v>230000</v>
      </c>
      <c r="F81" s="191"/>
      <c r="H81" s="263">
        <v>230000</v>
      </c>
    </row>
    <row r="82" spans="1:8" ht="15.75" x14ac:dyDescent="0.25">
      <c r="A82" s="191">
        <v>76</v>
      </c>
      <c r="B82" s="195" t="s">
        <v>6105</v>
      </c>
      <c r="C82" s="192" t="s">
        <v>3302</v>
      </c>
      <c r="D82" s="191" t="s">
        <v>3769</v>
      </c>
      <c r="E82" s="263">
        <v>560000</v>
      </c>
      <c r="F82" s="191"/>
      <c r="H82" s="263">
        <v>560000</v>
      </c>
    </row>
    <row r="83" spans="1:8" ht="15.75" x14ac:dyDescent="0.25">
      <c r="A83" s="191">
        <v>77</v>
      </c>
      <c r="B83" s="195" t="s">
        <v>6106</v>
      </c>
      <c r="C83" s="192" t="s">
        <v>3302</v>
      </c>
      <c r="D83" s="191" t="s">
        <v>2576</v>
      </c>
      <c r="E83" s="263">
        <v>430000</v>
      </c>
      <c r="F83" s="191"/>
      <c r="H83" s="263">
        <v>430000</v>
      </c>
    </row>
    <row r="84" spans="1:8" ht="15.75" x14ac:dyDescent="0.25">
      <c r="A84" s="191">
        <v>78</v>
      </c>
      <c r="B84" s="195" t="s">
        <v>6107</v>
      </c>
      <c r="C84" s="192" t="s">
        <v>5979</v>
      </c>
      <c r="D84" s="191" t="s">
        <v>2803</v>
      </c>
      <c r="E84" s="263">
        <v>150000</v>
      </c>
      <c r="F84" s="191"/>
      <c r="H84" s="263">
        <v>150000</v>
      </c>
    </row>
    <row r="85" spans="1:8" ht="15.75" x14ac:dyDescent="0.25">
      <c r="A85" s="191">
        <v>79</v>
      </c>
      <c r="B85" s="195" t="s">
        <v>6108</v>
      </c>
      <c r="C85" s="192" t="s">
        <v>5980</v>
      </c>
      <c r="D85" s="191" t="s">
        <v>3504</v>
      </c>
      <c r="E85" s="263">
        <v>230000</v>
      </c>
      <c r="F85" s="191"/>
      <c r="H85" s="263">
        <v>230000</v>
      </c>
    </row>
    <row r="86" spans="1:8" ht="15.75" x14ac:dyDescent="0.25">
      <c r="A86" s="191">
        <v>80</v>
      </c>
      <c r="B86" s="195" t="s">
        <v>6109</v>
      </c>
      <c r="C86" s="192" t="s">
        <v>5980</v>
      </c>
      <c r="D86" s="191" t="s">
        <v>3769</v>
      </c>
      <c r="E86" s="263">
        <v>560000</v>
      </c>
      <c r="F86" s="191"/>
      <c r="H86" s="263">
        <v>560000</v>
      </c>
    </row>
    <row r="87" spans="1:8" ht="15.75" x14ac:dyDescent="0.25">
      <c r="A87" s="191">
        <v>81</v>
      </c>
      <c r="B87" s="195" t="s">
        <v>6110</v>
      </c>
      <c r="C87" s="192" t="s">
        <v>5981</v>
      </c>
      <c r="D87" s="191" t="s">
        <v>6023</v>
      </c>
      <c r="E87" s="263">
        <v>640000</v>
      </c>
      <c r="F87" s="191"/>
      <c r="H87" s="263">
        <v>640000</v>
      </c>
    </row>
    <row r="88" spans="1:8" ht="15.75" x14ac:dyDescent="0.25">
      <c r="A88" s="191">
        <v>82</v>
      </c>
      <c r="B88" s="195" t="s">
        <v>6111</v>
      </c>
      <c r="C88" s="192" t="s">
        <v>5982</v>
      </c>
      <c r="D88" s="191" t="s">
        <v>3504</v>
      </c>
      <c r="E88" s="263">
        <v>230000</v>
      </c>
      <c r="F88" s="191"/>
      <c r="H88" s="263">
        <v>230000</v>
      </c>
    </row>
    <row r="89" spans="1:8" ht="15.75" x14ac:dyDescent="0.25">
      <c r="A89" s="191">
        <v>83</v>
      </c>
      <c r="B89" s="195" t="s">
        <v>6112</v>
      </c>
      <c r="C89" s="192" t="s">
        <v>5982</v>
      </c>
      <c r="D89" s="191" t="s">
        <v>3769</v>
      </c>
      <c r="E89" s="263">
        <v>560000</v>
      </c>
      <c r="F89" s="191"/>
      <c r="H89" s="263">
        <v>560000</v>
      </c>
    </row>
    <row r="90" spans="1:8" ht="15.75" x14ac:dyDescent="0.25">
      <c r="A90" s="191">
        <v>84</v>
      </c>
      <c r="B90" s="195" t="s">
        <v>6113</v>
      </c>
      <c r="C90" s="192" t="s">
        <v>5983</v>
      </c>
      <c r="D90" s="191" t="s">
        <v>6024</v>
      </c>
      <c r="E90" s="263">
        <v>720000</v>
      </c>
      <c r="F90" s="191"/>
    </row>
    <row r="91" spans="1:8" ht="15.75" x14ac:dyDescent="0.25">
      <c r="A91" s="191">
        <v>85</v>
      </c>
      <c r="B91" s="195" t="s">
        <v>6114</v>
      </c>
      <c r="C91" s="192" t="s">
        <v>4517</v>
      </c>
      <c r="D91" s="191" t="s">
        <v>6024</v>
      </c>
      <c r="E91" s="263">
        <v>720000</v>
      </c>
      <c r="F91" s="191"/>
    </row>
    <row r="92" spans="1:8" ht="15.75" x14ac:dyDescent="0.25">
      <c r="A92" s="191">
        <v>86</v>
      </c>
      <c r="B92" s="195" t="s">
        <v>6115</v>
      </c>
      <c r="C92" s="192" t="s">
        <v>5984</v>
      </c>
      <c r="D92" s="191" t="s">
        <v>2803</v>
      </c>
      <c r="E92" s="263">
        <v>300000</v>
      </c>
      <c r="F92" s="191" t="s">
        <v>4471</v>
      </c>
    </row>
    <row r="93" spans="1:8" ht="15.75" x14ac:dyDescent="0.25">
      <c r="A93" s="191">
        <v>87</v>
      </c>
      <c r="B93" s="195" t="s">
        <v>6116</v>
      </c>
      <c r="C93" s="192" t="s">
        <v>5985</v>
      </c>
      <c r="D93" s="191" t="s">
        <v>3769</v>
      </c>
      <c r="E93" s="263">
        <v>560000</v>
      </c>
      <c r="F93" s="191"/>
    </row>
    <row r="94" spans="1:8" ht="15.75" x14ac:dyDescent="0.25">
      <c r="A94" s="191">
        <v>88</v>
      </c>
      <c r="B94" s="195" t="s">
        <v>6117</v>
      </c>
      <c r="C94" s="192" t="s">
        <v>5985</v>
      </c>
      <c r="D94" s="191" t="s">
        <v>3504</v>
      </c>
      <c r="E94" s="263">
        <v>230000</v>
      </c>
      <c r="F94" s="191"/>
    </row>
    <row r="95" spans="1:8" ht="15.75" x14ac:dyDescent="0.25">
      <c r="A95" s="191">
        <v>89</v>
      </c>
      <c r="B95" s="195" t="s">
        <v>6118</v>
      </c>
      <c r="C95" s="192" t="s">
        <v>5986</v>
      </c>
      <c r="D95" s="191" t="s">
        <v>3769</v>
      </c>
      <c r="E95" s="263">
        <v>560000</v>
      </c>
      <c r="F95" s="191"/>
    </row>
    <row r="96" spans="1:8" ht="15.75" x14ac:dyDescent="0.25">
      <c r="A96" s="191">
        <v>90</v>
      </c>
      <c r="B96" s="195" t="s">
        <v>6119</v>
      </c>
      <c r="C96" s="192" t="s">
        <v>5986</v>
      </c>
      <c r="D96" s="191" t="s">
        <v>3504</v>
      </c>
      <c r="E96" s="263">
        <v>230000</v>
      </c>
      <c r="F96" s="191"/>
    </row>
    <row r="97" spans="1:6" ht="15.75" x14ac:dyDescent="0.25">
      <c r="A97" s="191">
        <v>91</v>
      </c>
      <c r="B97" s="195" t="s">
        <v>6120</v>
      </c>
      <c r="C97" s="192" t="s">
        <v>5699</v>
      </c>
      <c r="D97" s="191" t="s">
        <v>6198</v>
      </c>
      <c r="E97" s="263">
        <v>70000</v>
      </c>
      <c r="F97" s="191"/>
    </row>
    <row r="98" spans="1:6" ht="15.75" x14ac:dyDescent="0.25">
      <c r="A98" s="191">
        <v>92</v>
      </c>
      <c r="B98" s="195" t="s">
        <v>6121</v>
      </c>
      <c r="C98" s="192" t="s">
        <v>5987</v>
      </c>
      <c r="D98" s="191" t="s">
        <v>2803</v>
      </c>
      <c r="E98" s="263">
        <v>150000</v>
      </c>
      <c r="F98" s="191"/>
    </row>
    <row r="99" spans="1:6" ht="15.75" x14ac:dyDescent="0.25">
      <c r="A99" s="191">
        <v>93</v>
      </c>
      <c r="B99" s="195" t="s">
        <v>6122</v>
      </c>
      <c r="C99" s="192" t="s">
        <v>5988</v>
      </c>
      <c r="D99" s="191" t="s">
        <v>6024</v>
      </c>
      <c r="E99" s="263">
        <v>720000</v>
      </c>
      <c r="F99" s="191"/>
    </row>
    <row r="100" spans="1:6" ht="15.75" x14ac:dyDescent="0.25">
      <c r="A100" s="191">
        <v>94</v>
      </c>
      <c r="B100" s="195" t="s">
        <v>6123</v>
      </c>
      <c r="C100" s="192" t="s">
        <v>5989</v>
      </c>
      <c r="D100" s="191" t="s">
        <v>3769</v>
      </c>
      <c r="E100" s="263">
        <v>560000</v>
      </c>
      <c r="F100" s="191"/>
    </row>
    <row r="101" spans="1:6" ht="15.75" x14ac:dyDescent="0.25">
      <c r="A101" s="191">
        <v>95</v>
      </c>
      <c r="B101" s="195" t="s">
        <v>6124</v>
      </c>
      <c r="C101" s="192" t="s">
        <v>5989</v>
      </c>
      <c r="D101" s="191" t="s">
        <v>3504</v>
      </c>
      <c r="E101" s="263">
        <v>230000</v>
      </c>
      <c r="F101" s="191"/>
    </row>
    <row r="102" spans="1:6" ht="15.75" x14ac:dyDescent="0.25">
      <c r="A102" s="191">
        <v>96</v>
      </c>
      <c r="B102" s="195" t="s">
        <v>6125</v>
      </c>
      <c r="C102" s="192" t="s">
        <v>5990</v>
      </c>
      <c r="D102" s="191" t="s">
        <v>3504</v>
      </c>
      <c r="E102" s="263">
        <v>230000</v>
      </c>
      <c r="F102" s="191"/>
    </row>
    <row r="103" spans="1:6" ht="15.75" x14ac:dyDescent="0.25">
      <c r="A103" s="191">
        <v>97</v>
      </c>
      <c r="B103" s="195" t="s">
        <v>6126</v>
      </c>
      <c r="C103" s="192" t="s">
        <v>5990</v>
      </c>
      <c r="D103" s="191" t="s">
        <v>3769</v>
      </c>
      <c r="E103" s="263">
        <v>560000</v>
      </c>
      <c r="F103" s="191"/>
    </row>
    <row r="104" spans="1:6" ht="15.75" x14ac:dyDescent="0.25">
      <c r="A104" s="191">
        <v>98</v>
      </c>
      <c r="B104" s="195" t="s">
        <v>6127</v>
      </c>
      <c r="C104" s="192" t="s">
        <v>5991</v>
      </c>
      <c r="D104" s="191" t="s">
        <v>3769</v>
      </c>
      <c r="E104" s="263">
        <v>560000</v>
      </c>
      <c r="F104" s="191"/>
    </row>
    <row r="105" spans="1:6" ht="15.75" x14ac:dyDescent="0.25">
      <c r="A105" s="191">
        <v>99</v>
      </c>
      <c r="B105" s="195" t="s">
        <v>6128</v>
      </c>
      <c r="C105" s="192" t="s">
        <v>5991</v>
      </c>
      <c r="D105" s="191" t="s">
        <v>3504</v>
      </c>
      <c r="E105" s="263">
        <v>230000</v>
      </c>
      <c r="F105" s="191"/>
    </row>
    <row r="106" spans="1:6" ht="15.75" x14ac:dyDescent="0.25">
      <c r="A106" s="191">
        <v>100</v>
      </c>
      <c r="B106" s="195" t="s">
        <v>6129</v>
      </c>
      <c r="C106" s="192" t="s">
        <v>5992</v>
      </c>
      <c r="D106" s="191" t="s">
        <v>6198</v>
      </c>
      <c r="E106" s="263">
        <v>280000</v>
      </c>
      <c r="F106" s="191"/>
    </row>
    <row r="107" spans="1:6" ht="15.75" x14ac:dyDescent="0.25">
      <c r="A107" s="191">
        <v>101</v>
      </c>
      <c r="B107" s="195" t="s">
        <v>6130</v>
      </c>
      <c r="C107" s="192" t="s">
        <v>5679</v>
      </c>
      <c r="D107" s="191" t="s">
        <v>6198</v>
      </c>
      <c r="E107" s="263">
        <v>70000</v>
      </c>
      <c r="F107" s="191"/>
    </row>
    <row r="108" spans="1:6" ht="15.75" x14ac:dyDescent="0.25">
      <c r="A108" s="191">
        <v>102</v>
      </c>
      <c r="B108" s="195" t="s">
        <v>6131</v>
      </c>
      <c r="C108" s="192" t="s">
        <v>5993</v>
      </c>
      <c r="D108" s="191" t="s">
        <v>3769</v>
      </c>
      <c r="E108" s="263">
        <v>560000</v>
      </c>
      <c r="F108" s="191"/>
    </row>
    <row r="109" spans="1:6" ht="15.75" x14ac:dyDescent="0.25">
      <c r="A109" s="191">
        <v>103</v>
      </c>
      <c r="B109" s="195" t="s">
        <v>6132</v>
      </c>
      <c r="C109" s="192" t="s">
        <v>5994</v>
      </c>
      <c r="D109" s="191" t="s">
        <v>3769</v>
      </c>
      <c r="E109" s="263">
        <v>560000</v>
      </c>
      <c r="F109" s="191"/>
    </row>
    <row r="110" spans="1:6" ht="15.75" x14ac:dyDescent="0.25">
      <c r="A110" s="191">
        <v>104</v>
      </c>
      <c r="B110" s="195" t="s">
        <v>6133</v>
      </c>
      <c r="C110" s="192" t="s">
        <v>2553</v>
      </c>
      <c r="D110" s="191" t="s">
        <v>3504</v>
      </c>
      <c r="E110" s="263">
        <v>230000</v>
      </c>
      <c r="F110" s="191"/>
    </row>
    <row r="111" spans="1:6" ht="15.75" x14ac:dyDescent="0.25">
      <c r="A111" s="191">
        <v>105</v>
      </c>
      <c r="B111" s="195" t="s">
        <v>6134</v>
      </c>
      <c r="C111" s="192" t="s">
        <v>2553</v>
      </c>
      <c r="D111" s="191" t="s">
        <v>3769</v>
      </c>
      <c r="E111" s="263">
        <v>560000</v>
      </c>
      <c r="F111" s="191"/>
    </row>
    <row r="112" spans="1:6" ht="15.75" x14ac:dyDescent="0.25">
      <c r="A112" s="191">
        <v>106</v>
      </c>
      <c r="B112" s="195" t="s">
        <v>6135</v>
      </c>
      <c r="C112" s="192" t="s">
        <v>5995</v>
      </c>
      <c r="D112" s="191" t="s">
        <v>3769</v>
      </c>
      <c r="E112" s="263">
        <v>560000</v>
      </c>
      <c r="F112" s="191"/>
    </row>
    <row r="113" spans="1:8" ht="15.75" x14ac:dyDescent="0.25">
      <c r="A113" s="191">
        <v>107</v>
      </c>
      <c r="B113" s="195" t="s">
        <v>6136</v>
      </c>
      <c r="C113" s="192" t="s">
        <v>5998</v>
      </c>
      <c r="D113" s="191" t="s">
        <v>3769</v>
      </c>
      <c r="E113" s="263">
        <v>560000</v>
      </c>
      <c r="F113" s="191"/>
    </row>
    <row r="114" spans="1:8" ht="15.75" x14ac:dyDescent="0.25">
      <c r="A114" s="191">
        <v>108</v>
      </c>
      <c r="B114" s="195" t="s">
        <v>6137</v>
      </c>
      <c r="C114" s="192" t="s">
        <v>5994</v>
      </c>
      <c r="D114" s="191" t="s">
        <v>3504</v>
      </c>
      <c r="E114" s="263">
        <v>230000</v>
      </c>
      <c r="F114" s="191"/>
    </row>
    <row r="115" spans="1:8" ht="15.75" x14ac:dyDescent="0.25">
      <c r="A115" s="191">
        <v>109</v>
      </c>
      <c r="B115" s="195" t="s">
        <v>6138</v>
      </c>
      <c r="C115" s="192" t="s">
        <v>5996</v>
      </c>
      <c r="D115" s="191" t="s">
        <v>3504</v>
      </c>
      <c r="E115" s="263">
        <v>230000</v>
      </c>
      <c r="F115" s="191"/>
    </row>
    <row r="116" spans="1:8" ht="15.75" x14ac:dyDescent="0.25">
      <c r="A116" s="191">
        <v>110</v>
      </c>
      <c r="B116" s="195" t="s">
        <v>6139</v>
      </c>
      <c r="C116" s="192" t="s">
        <v>5995</v>
      </c>
      <c r="D116" s="191" t="s">
        <v>3504</v>
      </c>
      <c r="E116" s="263">
        <v>230000</v>
      </c>
      <c r="F116" s="191"/>
    </row>
    <row r="117" spans="1:8" ht="15.75" x14ac:dyDescent="0.25">
      <c r="A117" s="191">
        <v>111</v>
      </c>
      <c r="B117" s="195" t="s">
        <v>6140</v>
      </c>
      <c r="C117" s="192" t="s">
        <v>5997</v>
      </c>
      <c r="D117" s="191" t="s">
        <v>6198</v>
      </c>
      <c r="E117" s="263">
        <v>70000</v>
      </c>
      <c r="F117" s="191"/>
    </row>
    <row r="118" spans="1:8" ht="15.75" x14ac:dyDescent="0.25">
      <c r="A118" s="191">
        <v>112</v>
      </c>
      <c r="B118" s="195" t="s">
        <v>6141</v>
      </c>
      <c r="C118" s="192" t="s">
        <v>5998</v>
      </c>
      <c r="D118" s="191" t="s">
        <v>3504</v>
      </c>
      <c r="E118" s="263">
        <v>230000</v>
      </c>
      <c r="F118" s="191"/>
    </row>
    <row r="119" spans="1:8" ht="15.75" x14ac:dyDescent="0.25">
      <c r="A119" s="191">
        <v>113</v>
      </c>
      <c r="B119" s="195" t="s">
        <v>6142</v>
      </c>
      <c r="C119" s="192" t="s">
        <v>5999</v>
      </c>
      <c r="D119" s="191" t="s">
        <v>3769</v>
      </c>
      <c r="E119" s="263">
        <v>1120000</v>
      </c>
      <c r="F119" s="191" t="s">
        <v>4471</v>
      </c>
    </row>
    <row r="120" spans="1:8" ht="15.75" x14ac:dyDescent="0.25">
      <c r="A120" s="191">
        <v>114</v>
      </c>
      <c r="B120" s="195" t="s">
        <v>6143</v>
      </c>
      <c r="C120" s="192" t="s">
        <v>5999</v>
      </c>
      <c r="D120" s="191" t="s">
        <v>3504</v>
      </c>
      <c r="E120" s="263">
        <v>460000</v>
      </c>
      <c r="F120" s="191" t="s">
        <v>4471</v>
      </c>
    </row>
    <row r="121" spans="1:8" ht="15.75" x14ac:dyDescent="0.25">
      <c r="A121" s="191">
        <v>115</v>
      </c>
      <c r="B121" s="195" t="s">
        <v>6144</v>
      </c>
      <c r="C121" s="192" t="s">
        <v>6000</v>
      </c>
      <c r="D121" s="191" t="s">
        <v>6027</v>
      </c>
      <c r="E121" s="263">
        <v>990000</v>
      </c>
      <c r="F121" s="191"/>
    </row>
    <row r="122" spans="1:8" ht="15.75" x14ac:dyDescent="0.25">
      <c r="A122" s="191">
        <v>116</v>
      </c>
      <c r="B122" s="195" t="s">
        <v>6145</v>
      </c>
      <c r="C122" s="192" t="s">
        <v>6000</v>
      </c>
      <c r="D122" s="191" t="s">
        <v>3504</v>
      </c>
      <c r="E122" s="263">
        <v>230000</v>
      </c>
      <c r="F122" s="191"/>
      <c r="G122" s="261">
        <f>SUM(E90:E122)</f>
        <v>13800000</v>
      </c>
    </row>
    <row r="123" spans="1:8" ht="15.75" x14ac:dyDescent="0.25">
      <c r="A123" s="191">
        <v>117</v>
      </c>
      <c r="B123" s="195" t="s">
        <v>6146</v>
      </c>
      <c r="C123" s="192" t="s">
        <v>6001</v>
      </c>
      <c r="D123" s="191" t="s">
        <v>2803</v>
      </c>
      <c r="E123" s="263">
        <v>150000</v>
      </c>
      <c r="F123" s="191"/>
      <c r="H123" s="263">
        <v>150000</v>
      </c>
    </row>
    <row r="124" spans="1:8" ht="15.75" x14ac:dyDescent="0.25">
      <c r="A124" s="191">
        <v>118</v>
      </c>
      <c r="B124" s="195" t="s">
        <v>6147</v>
      </c>
      <c r="C124" s="192" t="s">
        <v>6002</v>
      </c>
      <c r="D124" s="191" t="s">
        <v>3504</v>
      </c>
      <c r="E124" s="263">
        <v>230000</v>
      </c>
      <c r="F124" s="191"/>
      <c r="H124" s="263">
        <v>230000</v>
      </c>
    </row>
    <row r="125" spans="1:8" ht="15.75" x14ac:dyDescent="0.25">
      <c r="A125" s="191">
        <v>119</v>
      </c>
      <c r="B125" s="195" t="s">
        <v>6148</v>
      </c>
      <c r="C125" s="192" t="s">
        <v>6002</v>
      </c>
      <c r="D125" s="191" t="s">
        <v>3769</v>
      </c>
      <c r="E125" s="263">
        <v>560000</v>
      </c>
      <c r="F125" s="191"/>
      <c r="H125" s="263">
        <v>560000</v>
      </c>
    </row>
    <row r="126" spans="1:8" ht="15.75" x14ac:dyDescent="0.25">
      <c r="A126" s="191">
        <v>120</v>
      </c>
      <c r="B126" s="195" t="s">
        <v>6149</v>
      </c>
      <c r="C126" s="192" t="s">
        <v>6002</v>
      </c>
      <c r="D126" s="191" t="s">
        <v>2576</v>
      </c>
      <c r="E126" s="263">
        <v>430000</v>
      </c>
      <c r="F126" s="191"/>
      <c r="H126" s="263">
        <v>430000</v>
      </c>
    </row>
    <row r="127" spans="1:8" ht="15.75" x14ac:dyDescent="0.25">
      <c r="A127" s="191">
        <v>121</v>
      </c>
      <c r="B127" s="195" t="s">
        <v>6150</v>
      </c>
      <c r="C127" s="192" t="s">
        <v>6002</v>
      </c>
      <c r="D127" s="191" t="s">
        <v>3609</v>
      </c>
      <c r="E127" s="263">
        <v>430000</v>
      </c>
      <c r="F127" s="191"/>
      <c r="H127" s="263">
        <v>430000</v>
      </c>
    </row>
    <row r="128" spans="1:8" ht="15.75" x14ac:dyDescent="0.25">
      <c r="A128" s="191">
        <v>122</v>
      </c>
      <c r="B128" s="195" t="s">
        <v>6151</v>
      </c>
      <c r="C128" s="192" t="s">
        <v>2789</v>
      </c>
      <c r="D128" s="191" t="s">
        <v>3504</v>
      </c>
      <c r="E128" s="263">
        <v>230000</v>
      </c>
      <c r="F128" s="191"/>
      <c r="H128" s="263">
        <v>230000</v>
      </c>
    </row>
    <row r="129" spans="1:8" ht="15.75" x14ac:dyDescent="0.25">
      <c r="A129" s="191">
        <v>123</v>
      </c>
      <c r="B129" s="195" t="s">
        <v>6152</v>
      </c>
      <c r="C129" s="192" t="s">
        <v>2789</v>
      </c>
      <c r="D129" s="191" t="s">
        <v>3769</v>
      </c>
      <c r="E129" s="263">
        <v>560000</v>
      </c>
      <c r="F129" s="191"/>
      <c r="H129" s="263">
        <v>560000</v>
      </c>
    </row>
    <row r="130" spans="1:8" ht="15.75" x14ac:dyDescent="0.25">
      <c r="A130" s="191">
        <v>124</v>
      </c>
      <c r="B130" s="195" t="s">
        <v>6153</v>
      </c>
      <c r="C130" s="192" t="s">
        <v>6003</v>
      </c>
      <c r="D130" s="191" t="s">
        <v>3504</v>
      </c>
      <c r="E130" s="263">
        <v>230000</v>
      </c>
      <c r="F130" s="191"/>
      <c r="H130" s="263">
        <v>230000</v>
      </c>
    </row>
    <row r="131" spans="1:8" ht="15.75" x14ac:dyDescent="0.25">
      <c r="A131" s="191">
        <v>125</v>
      </c>
      <c r="B131" s="195" t="s">
        <v>6154</v>
      </c>
      <c r="C131" s="192" t="s">
        <v>6003</v>
      </c>
      <c r="D131" s="191" t="s">
        <v>3769</v>
      </c>
      <c r="E131" s="263">
        <v>560000</v>
      </c>
      <c r="F131" s="191"/>
      <c r="H131" s="263">
        <v>560000</v>
      </c>
    </row>
    <row r="132" spans="1:8" ht="15.75" x14ac:dyDescent="0.25">
      <c r="A132" s="191">
        <v>126</v>
      </c>
      <c r="B132" s="195" t="s">
        <v>6155</v>
      </c>
      <c r="C132" s="192" t="s">
        <v>2527</v>
      </c>
      <c r="D132" s="191" t="s">
        <v>3504</v>
      </c>
      <c r="E132" s="263">
        <v>230000</v>
      </c>
      <c r="F132" s="191"/>
      <c r="H132" s="263">
        <v>230000</v>
      </c>
    </row>
    <row r="133" spans="1:8" ht="15.75" x14ac:dyDescent="0.25">
      <c r="A133" s="191">
        <v>127</v>
      </c>
      <c r="B133" s="195" t="s">
        <v>6156</v>
      </c>
      <c r="C133" s="192" t="s">
        <v>6004</v>
      </c>
      <c r="D133" s="191" t="s">
        <v>3769</v>
      </c>
      <c r="E133" s="263">
        <v>560000</v>
      </c>
      <c r="F133" s="191"/>
      <c r="H133" s="263">
        <v>560000</v>
      </c>
    </row>
    <row r="134" spans="1:8" ht="15.75" x14ac:dyDescent="0.25">
      <c r="A134" s="191">
        <v>128</v>
      </c>
      <c r="B134" s="195" t="s">
        <v>6157</v>
      </c>
      <c r="C134" s="192" t="s">
        <v>6004</v>
      </c>
      <c r="D134" s="191" t="s">
        <v>3504</v>
      </c>
      <c r="E134" s="263">
        <v>230000</v>
      </c>
      <c r="F134" s="191"/>
      <c r="H134" s="263">
        <v>230000</v>
      </c>
    </row>
    <row r="135" spans="1:8" ht="15.75" x14ac:dyDescent="0.25">
      <c r="A135" s="191">
        <v>129</v>
      </c>
      <c r="B135" s="195" t="s">
        <v>6158</v>
      </c>
      <c r="C135" s="192" t="s">
        <v>6005</v>
      </c>
      <c r="D135" s="191" t="s">
        <v>2803</v>
      </c>
      <c r="E135" s="263">
        <v>150000</v>
      </c>
      <c r="F135" s="191"/>
      <c r="H135" s="263">
        <v>150000</v>
      </c>
    </row>
    <row r="136" spans="1:8" ht="15.75" x14ac:dyDescent="0.25">
      <c r="A136" s="191">
        <v>130</v>
      </c>
      <c r="B136" s="195" t="s">
        <v>6159</v>
      </c>
      <c r="C136" s="192" t="s">
        <v>6005</v>
      </c>
      <c r="D136" s="191" t="s">
        <v>3504</v>
      </c>
      <c r="E136" s="263">
        <v>230000</v>
      </c>
      <c r="F136" s="191"/>
      <c r="H136" s="263">
        <v>230000</v>
      </c>
    </row>
    <row r="137" spans="1:8" ht="15.75" x14ac:dyDescent="0.25">
      <c r="A137" s="191">
        <v>131</v>
      </c>
      <c r="B137" s="195" t="s">
        <v>6160</v>
      </c>
      <c r="C137" s="192" t="s">
        <v>6005</v>
      </c>
      <c r="D137" s="191" t="s">
        <v>3769</v>
      </c>
      <c r="E137" s="263">
        <v>560000</v>
      </c>
      <c r="F137" s="191"/>
      <c r="H137" s="263">
        <v>560000</v>
      </c>
    </row>
    <row r="138" spans="1:8" ht="15.75" x14ac:dyDescent="0.25">
      <c r="A138" s="191">
        <v>132</v>
      </c>
      <c r="B138" s="195" t="s">
        <v>6161</v>
      </c>
      <c r="C138" s="192" t="s">
        <v>6006</v>
      </c>
      <c r="D138" s="191" t="s">
        <v>3504</v>
      </c>
      <c r="E138" s="263">
        <v>230000</v>
      </c>
      <c r="F138" s="191"/>
      <c r="H138" s="263">
        <v>230000</v>
      </c>
    </row>
    <row r="139" spans="1:8" ht="15.75" x14ac:dyDescent="0.25">
      <c r="A139" s="191">
        <v>133</v>
      </c>
      <c r="B139" s="195" t="s">
        <v>6162</v>
      </c>
      <c r="C139" s="192" t="s">
        <v>6006</v>
      </c>
      <c r="D139" s="191" t="s">
        <v>3769</v>
      </c>
      <c r="E139" s="263">
        <v>560000</v>
      </c>
      <c r="F139" s="191"/>
      <c r="H139" s="263">
        <v>560000</v>
      </c>
    </row>
    <row r="140" spans="1:8" ht="15.75" x14ac:dyDescent="0.25">
      <c r="A140" s="191">
        <v>134</v>
      </c>
      <c r="B140" s="195" t="s">
        <v>6163</v>
      </c>
      <c r="C140" s="192" t="s">
        <v>6007</v>
      </c>
      <c r="D140" s="191" t="s">
        <v>3769</v>
      </c>
      <c r="E140" s="263">
        <v>560000</v>
      </c>
      <c r="F140" s="191"/>
      <c r="H140" s="263">
        <v>560000</v>
      </c>
    </row>
    <row r="141" spans="1:8" ht="15.75" x14ac:dyDescent="0.25">
      <c r="A141" s="191">
        <v>135</v>
      </c>
      <c r="B141" s="195" t="s">
        <v>6164</v>
      </c>
      <c r="C141" s="192" t="s">
        <v>6007</v>
      </c>
      <c r="D141" s="191" t="s">
        <v>3504</v>
      </c>
      <c r="E141" s="263">
        <v>230000</v>
      </c>
      <c r="F141" s="191"/>
      <c r="H141" s="263">
        <v>230000</v>
      </c>
    </row>
    <row r="142" spans="1:8" ht="15.75" x14ac:dyDescent="0.25">
      <c r="A142" s="191">
        <v>136</v>
      </c>
      <c r="B142" s="195" t="s">
        <v>6165</v>
      </c>
      <c r="C142" s="192" t="s">
        <v>6008</v>
      </c>
      <c r="D142" s="191" t="s">
        <v>3504</v>
      </c>
      <c r="E142" s="263">
        <v>230000</v>
      </c>
      <c r="F142" s="191"/>
      <c r="H142" s="263">
        <v>230000</v>
      </c>
    </row>
    <row r="143" spans="1:8" ht="15.75" x14ac:dyDescent="0.25">
      <c r="A143" s="191">
        <v>137</v>
      </c>
      <c r="B143" s="195" t="s">
        <v>6166</v>
      </c>
      <c r="C143" s="192" t="s">
        <v>6008</v>
      </c>
      <c r="D143" s="191" t="s">
        <v>3769</v>
      </c>
      <c r="E143" s="263">
        <v>560000</v>
      </c>
      <c r="F143" s="191"/>
      <c r="H143" s="263">
        <v>560000</v>
      </c>
    </row>
    <row r="144" spans="1:8" ht="15.75" x14ac:dyDescent="0.25">
      <c r="A144" s="191">
        <v>138</v>
      </c>
      <c r="B144" s="195" t="s">
        <v>6167</v>
      </c>
      <c r="C144" s="192" t="s">
        <v>6009</v>
      </c>
      <c r="D144" s="191" t="s">
        <v>3504</v>
      </c>
      <c r="E144" s="263">
        <v>230000</v>
      </c>
      <c r="F144" s="191"/>
      <c r="H144" s="263">
        <v>230000</v>
      </c>
    </row>
    <row r="145" spans="1:8" ht="15.75" x14ac:dyDescent="0.25">
      <c r="A145" s="191">
        <v>139</v>
      </c>
      <c r="B145" s="195" t="s">
        <v>6168</v>
      </c>
      <c r="C145" s="192" t="s">
        <v>6009</v>
      </c>
      <c r="D145" s="191" t="s">
        <v>3769</v>
      </c>
      <c r="E145" s="263">
        <v>560000</v>
      </c>
      <c r="F145" s="191"/>
      <c r="H145" s="263">
        <v>560000</v>
      </c>
    </row>
    <row r="146" spans="1:8" ht="15.75" x14ac:dyDescent="0.25">
      <c r="A146" s="191">
        <v>140</v>
      </c>
      <c r="B146" s="195" t="s">
        <v>6169</v>
      </c>
      <c r="C146" s="192" t="s">
        <v>4182</v>
      </c>
      <c r="D146" s="191" t="s">
        <v>3504</v>
      </c>
      <c r="E146" s="263">
        <v>230000</v>
      </c>
      <c r="F146" s="191"/>
      <c r="H146" s="263">
        <v>230000</v>
      </c>
    </row>
    <row r="147" spans="1:8" ht="15.75" x14ac:dyDescent="0.25">
      <c r="A147" s="191">
        <v>141</v>
      </c>
      <c r="B147" s="195" t="s">
        <v>6170</v>
      </c>
      <c r="C147" s="192" t="s">
        <v>4182</v>
      </c>
      <c r="D147" s="191" t="s">
        <v>3769</v>
      </c>
      <c r="E147" s="263">
        <v>560000</v>
      </c>
      <c r="F147" s="191"/>
      <c r="H147" s="263">
        <v>560000</v>
      </c>
    </row>
    <row r="148" spans="1:8" ht="15.75" x14ac:dyDescent="0.25">
      <c r="A148" s="191">
        <v>142</v>
      </c>
      <c r="B148" s="195" t="s">
        <v>6171</v>
      </c>
      <c r="C148" s="192" t="s">
        <v>6010</v>
      </c>
      <c r="D148" s="191" t="s">
        <v>4484</v>
      </c>
      <c r="E148" s="263">
        <v>180000</v>
      </c>
      <c r="F148" s="191"/>
      <c r="H148" s="263">
        <v>180000</v>
      </c>
    </row>
    <row r="149" spans="1:8" ht="15.75" x14ac:dyDescent="0.25">
      <c r="A149" s="191">
        <v>143</v>
      </c>
      <c r="B149" s="195" t="s">
        <v>6172</v>
      </c>
      <c r="C149" s="192" t="s">
        <v>6011</v>
      </c>
      <c r="D149" s="191" t="s">
        <v>3504</v>
      </c>
      <c r="E149" s="263">
        <v>230000</v>
      </c>
      <c r="F149" s="191"/>
      <c r="H149" s="263">
        <v>230000</v>
      </c>
    </row>
    <row r="150" spans="1:8" ht="15.75" x14ac:dyDescent="0.25">
      <c r="A150" s="191">
        <v>144</v>
      </c>
      <c r="B150" s="195" t="s">
        <v>6173</v>
      </c>
      <c r="C150" s="192" t="s">
        <v>6011</v>
      </c>
      <c r="D150" s="191" t="s">
        <v>3769</v>
      </c>
      <c r="E150" s="263">
        <v>560000</v>
      </c>
      <c r="F150" s="191"/>
      <c r="H150" s="263">
        <v>560000</v>
      </c>
    </row>
    <row r="151" spans="1:8" ht="15.75" x14ac:dyDescent="0.25">
      <c r="A151" s="191">
        <v>145</v>
      </c>
      <c r="B151" s="195" t="s">
        <v>6174</v>
      </c>
      <c r="C151" s="192" t="s">
        <v>6012</v>
      </c>
      <c r="D151" s="191" t="s">
        <v>3504</v>
      </c>
      <c r="E151" s="263">
        <v>230000</v>
      </c>
      <c r="F151" s="191"/>
      <c r="H151" s="263">
        <v>230000</v>
      </c>
    </row>
    <row r="152" spans="1:8" ht="15.75" x14ac:dyDescent="0.25">
      <c r="A152" s="191">
        <v>146</v>
      </c>
      <c r="B152" s="195" t="s">
        <v>6175</v>
      </c>
      <c r="C152" s="192" t="s">
        <v>6012</v>
      </c>
      <c r="D152" s="191" t="s">
        <v>3769</v>
      </c>
      <c r="E152" s="263">
        <v>560000</v>
      </c>
      <c r="F152" s="191"/>
      <c r="H152" s="263">
        <v>560000</v>
      </c>
    </row>
    <row r="153" spans="1:8" ht="15.75" x14ac:dyDescent="0.25">
      <c r="A153" s="191">
        <v>147</v>
      </c>
      <c r="B153" s="195" t="s">
        <v>6176</v>
      </c>
      <c r="C153" s="192" t="s">
        <v>6013</v>
      </c>
      <c r="D153" s="191" t="s">
        <v>3504</v>
      </c>
      <c r="E153" s="263">
        <v>230000</v>
      </c>
      <c r="F153" s="191"/>
      <c r="H153" s="263">
        <v>230000</v>
      </c>
    </row>
    <row r="154" spans="1:8" ht="15.75" x14ac:dyDescent="0.25">
      <c r="A154" s="191">
        <v>148</v>
      </c>
      <c r="B154" s="195" t="s">
        <v>6177</v>
      </c>
      <c r="C154" s="192" t="s">
        <v>6013</v>
      </c>
      <c r="D154" s="191" t="s">
        <v>3769</v>
      </c>
      <c r="E154" s="263">
        <v>560000</v>
      </c>
      <c r="F154" s="191"/>
      <c r="H154" s="263">
        <v>560000</v>
      </c>
    </row>
    <row r="155" spans="1:8" ht="15.75" x14ac:dyDescent="0.25">
      <c r="A155" s="191">
        <v>149</v>
      </c>
      <c r="B155" s="195" t="s">
        <v>6178</v>
      </c>
      <c r="C155" s="192" t="s">
        <v>6014</v>
      </c>
      <c r="D155" s="191" t="s">
        <v>6198</v>
      </c>
      <c r="E155" s="263">
        <v>140000</v>
      </c>
      <c r="F155" s="191" t="s">
        <v>4471</v>
      </c>
      <c r="H155" s="261">
        <f>SUM(H38:H154)</f>
        <v>34690000</v>
      </c>
    </row>
    <row r="156" spans="1:8" ht="15.75" x14ac:dyDescent="0.25">
      <c r="A156" s="191">
        <v>150</v>
      </c>
      <c r="B156" s="195" t="s">
        <v>6179</v>
      </c>
      <c r="C156" s="192" t="s">
        <v>2494</v>
      </c>
      <c r="D156" s="191" t="s">
        <v>3769</v>
      </c>
      <c r="E156" s="263">
        <v>560000</v>
      </c>
      <c r="F156" s="191"/>
    </row>
    <row r="157" spans="1:8" ht="15.75" x14ac:dyDescent="0.25">
      <c r="A157" s="191">
        <v>151</v>
      </c>
      <c r="B157" s="195" t="s">
        <v>6180</v>
      </c>
      <c r="C157" s="192" t="s">
        <v>2494</v>
      </c>
      <c r="D157" s="191" t="s">
        <v>3504</v>
      </c>
      <c r="E157" s="263">
        <v>230000</v>
      </c>
      <c r="F157" s="191"/>
    </row>
    <row r="158" spans="1:8" ht="15.75" x14ac:dyDescent="0.25">
      <c r="A158" s="191">
        <v>152</v>
      </c>
      <c r="B158" s="195" t="s">
        <v>6181</v>
      </c>
      <c r="C158" s="192" t="s">
        <v>6015</v>
      </c>
      <c r="D158" s="191" t="s">
        <v>3504</v>
      </c>
      <c r="E158" s="263">
        <v>230000</v>
      </c>
      <c r="F158" s="191"/>
    </row>
    <row r="159" spans="1:8" ht="15.75" x14ac:dyDescent="0.25">
      <c r="A159" s="191">
        <v>153</v>
      </c>
      <c r="B159" s="195" t="s">
        <v>6182</v>
      </c>
      <c r="C159" s="192" t="s">
        <v>6015</v>
      </c>
      <c r="D159" s="191" t="s">
        <v>3769</v>
      </c>
      <c r="E159" s="263">
        <v>560000</v>
      </c>
      <c r="F159" s="191"/>
    </row>
    <row r="160" spans="1:8" ht="15.75" x14ac:dyDescent="0.25">
      <c r="A160" s="191">
        <v>154</v>
      </c>
      <c r="B160" s="195" t="s">
        <v>6183</v>
      </c>
      <c r="C160" s="192" t="s">
        <v>6016</v>
      </c>
      <c r="D160" s="191" t="s">
        <v>6028</v>
      </c>
      <c r="E160" s="263">
        <v>990000</v>
      </c>
      <c r="F160" s="191"/>
    </row>
    <row r="161" spans="1:11" ht="15.75" x14ac:dyDescent="0.25">
      <c r="A161" s="191">
        <v>155</v>
      </c>
      <c r="B161" s="195" t="s">
        <v>6184</v>
      </c>
      <c r="C161" s="192" t="s">
        <v>6016</v>
      </c>
      <c r="D161" s="191" t="s">
        <v>3504</v>
      </c>
      <c r="E161" s="263">
        <v>230000</v>
      </c>
      <c r="F161" s="191"/>
    </row>
    <row r="162" spans="1:11" ht="15.75" x14ac:dyDescent="0.25">
      <c r="A162" s="191">
        <v>156</v>
      </c>
      <c r="B162" s="195" t="s">
        <v>6185</v>
      </c>
      <c r="C162" s="192" t="s">
        <v>6017</v>
      </c>
      <c r="D162" s="191" t="s">
        <v>6023</v>
      </c>
      <c r="E162" s="263">
        <v>640000</v>
      </c>
      <c r="F162" s="191"/>
    </row>
    <row r="163" spans="1:11" ht="15.75" x14ac:dyDescent="0.25">
      <c r="A163" s="191">
        <v>157</v>
      </c>
      <c r="B163" s="195" t="s">
        <v>6186</v>
      </c>
      <c r="C163" s="192" t="s">
        <v>6018</v>
      </c>
      <c r="D163" s="191" t="s">
        <v>6029</v>
      </c>
      <c r="E163" s="263">
        <v>990000</v>
      </c>
      <c r="F163" s="191"/>
    </row>
    <row r="164" spans="1:11" ht="15.75" x14ac:dyDescent="0.25">
      <c r="A164" s="191">
        <v>158</v>
      </c>
      <c r="B164" s="195" t="s">
        <v>6187</v>
      </c>
      <c r="C164" s="192" t="s">
        <v>6018</v>
      </c>
      <c r="D164" s="191" t="s">
        <v>3504</v>
      </c>
      <c r="E164" s="263">
        <v>230000</v>
      </c>
      <c r="F164" s="191"/>
    </row>
    <row r="165" spans="1:11" ht="15.75" x14ac:dyDescent="0.25">
      <c r="A165" s="191">
        <v>159</v>
      </c>
      <c r="B165" s="195" t="s">
        <v>6188</v>
      </c>
      <c r="C165" s="192" t="s">
        <v>4016</v>
      </c>
      <c r="D165" s="191" t="s">
        <v>3769</v>
      </c>
      <c r="E165" s="263">
        <v>560000</v>
      </c>
      <c r="F165" s="191"/>
    </row>
    <row r="166" spans="1:11" ht="15.75" x14ac:dyDescent="0.25">
      <c r="A166" s="191">
        <v>160</v>
      </c>
      <c r="B166" s="195" t="s">
        <v>6189</v>
      </c>
      <c r="C166" s="192" t="s">
        <v>4016</v>
      </c>
      <c r="D166" s="191" t="s">
        <v>3504</v>
      </c>
      <c r="E166" s="263">
        <v>230000</v>
      </c>
      <c r="F166" s="191"/>
    </row>
    <row r="167" spans="1:11" ht="15.75" x14ac:dyDescent="0.25">
      <c r="A167" s="191">
        <v>161</v>
      </c>
      <c r="B167" s="195" t="s">
        <v>6190</v>
      </c>
      <c r="C167" s="192" t="s">
        <v>6019</v>
      </c>
      <c r="D167" s="191" t="s">
        <v>2803</v>
      </c>
      <c r="E167" s="263">
        <v>150000</v>
      </c>
      <c r="F167" s="191"/>
    </row>
    <row r="168" spans="1:11" ht="15.75" x14ac:dyDescent="0.25">
      <c r="A168" s="191">
        <v>162</v>
      </c>
      <c r="B168" s="195" t="s">
        <v>6191</v>
      </c>
      <c r="C168" s="192" t="s">
        <v>6020</v>
      </c>
      <c r="D168" s="191" t="s">
        <v>6198</v>
      </c>
      <c r="E168" s="263">
        <v>2380000</v>
      </c>
      <c r="F168" s="191" t="s">
        <v>6197</v>
      </c>
    </row>
    <row r="169" spans="1:11" ht="15.75" x14ac:dyDescent="0.25">
      <c r="A169" s="191">
        <v>163</v>
      </c>
      <c r="B169" s="195" t="s">
        <v>6192</v>
      </c>
      <c r="C169" s="192" t="s">
        <v>6021</v>
      </c>
      <c r="D169" s="191" t="s">
        <v>6198</v>
      </c>
      <c r="E169" s="263">
        <v>1330000</v>
      </c>
      <c r="F169" s="191" t="s">
        <v>5920</v>
      </c>
    </row>
    <row r="170" spans="1:11" ht="15.75" x14ac:dyDescent="0.25">
      <c r="A170" s="191">
        <v>164</v>
      </c>
      <c r="B170" s="195" t="s">
        <v>6201</v>
      </c>
      <c r="C170" s="192" t="s">
        <v>6022</v>
      </c>
      <c r="D170" s="191" t="s">
        <v>6198</v>
      </c>
      <c r="E170" s="263">
        <v>210000</v>
      </c>
      <c r="F170" s="191" t="s">
        <v>4470</v>
      </c>
      <c r="G170" s="261">
        <f>SUM(E155:E170)</f>
        <v>9660000</v>
      </c>
      <c r="K170" s="261">
        <f>G37+G122+G170</f>
        <v>37240000</v>
      </c>
    </row>
    <row r="171" spans="1:11" x14ac:dyDescent="0.25">
      <c r="A171" s="332" t="s">
        <v>330</v>
      </c>
      <c r="B171" s="333"/>
      <c r="C171" s="333"/>
      <c r="D171" s="334"/>
      <c r="E171" s="299">
        <f>SUM(E7:E170)</f>
        <v>71930000</v>
      </c>
      <c r="F171" s="266"/>
    </row>
    <row r="172" spans="1:11" x14ac:dyDescent="0.25">
      <c r="A172" s="335" t="s">
        <v>6205</v>
      </c>
      <c r="B172" s="336"/>
      <c r="C172" s="336"/>
      <c r="D172" s="336"/>
      <c r="E172" s="336"/>
      <c r="F172" s="336"/>
    </row>
    <row r="173" spans="1:11" x14ac:dyDescent="0.25">
      <c r="A173" s="337" t="s">
        <v>6203</v>
      </c>
      <c r="B173" s="337"/>
      <c r="C173" s="337"/>
      <c r="D173" s="337"/>
      <c r="E173" s="337"/>
      <c r="F173" s="337"/>
    </row>
    <row r="174" spans="1:11" x14ac:dyDescent="0.25">
      <c r="A174" s="338" t="s">
        <v>9</v>
      </c>
      <c r="B174" s="338"/>
      <c r="C174" s="338"/>
      <c r="D174" s="338" t="s">
        <v>10</v>
      </c>
      <c r="E174" s="338"/>
      <c r="F174" s="338"/>
    </row>
    <row r="175" spans="1:11" x14ac:dyDescent="0.25">
      <c r="A175" s="267"/>
      <c r="B175" s="267"/>
      <c r="C175" s="267"/>
      <c r="D175" s="267"/>
      <c r="E175" s="268"/>
      <c r="F175" s="269"/>
    </row>
    <row r="176" spans="1:11" x14ac:dyDescent="0.25">
      <c r="A176" s="267"/>
      <c r="B176" s="267"/>
      <c r="C176" s="267"/>
      <c r="D176" s="267"/>
      <c r="E176" s="268"/>
      <c r="F176" s="269"/>
    </row>
    <row r="177" spans="1:11" x14ac:dyDescent="0.25">
      <c r="A177" s="267"/>
      <c r="B177" s="267"/>
      <c r="C177" s="267"/>
      <c r="D177" s="267"/>
      <c r="E177" s="268"/>
      <c r="F177" s="269"/>
    </row>
    <row r="178" spans="1:11" x14ac:dyDescent="0.25">
      <c r="A178" s="267"/>
      <c r="B178" s="267"/>
      <c r="C178" s="267"/>
      <c r="D178" s="267"/>
      <c r="E178" s="268"/>
      <c r="F178" s="269"/>
    </row>
    <row r="179" spans="1:11" x14ac:dyDescent="0.25">
      <c r="A179" s="338" t="s">
        <v>11</v>
      </c>
      <c r="B179" s="338"/>
      <c r="C179" s="338"/>
      <c r="D179" s="338" t="s">
        <v>12</v>
      </c>
      <c r="E179" s="339"/>
      <c r="F179" s="338"/>
    </row>
    <row r="180" spans="1:11" x14ac:dyDescent="0.25">
      <c r="A180" s="307"/>
      <c r="B180" s="307"/>
      <c r="C180" s="307"/>
      <c r="D180" s="307"/>
      <c r="E180" s="308"/>
      <c r="F180" s="307"/>
    </row>
    <row r="181" spans="1:11" x14ac:dyDescent="0.25">
      <c r="A181" s="259"/>
      <c r="B181" s="324" t="s">
        <v>183</v>
      </c>
      <c r="C181" s="324"/>
      <c r="D181" s="259"/>
      <c r="E181" s="260"/>
      <c r="F181" s="259"/>
    </row>
    <row r="182" spans="1:11" ht="15.75" x14ac:dyDescent="0.25">
      <c r="A182" s="203" t="s">
        <v>6199</v>
      </c>
      <c r="B182" s="304"/>
      <c r="C182" s="304"/>
      <c r="D182" s="203"/>
      <c r="E182" s="210"/>
      <c r="F182" s="203"/>
    </row>
    <row r="183" spans="1:11" ht="15.75" x14ac:dyDescent="0.25">
      <c r="A183" s="304" t="s">
        <v>6202</v>
      </c>
      <c r="B183" s="304"/>
      <c r="C183" s="304"/>
      <c r="D183" s="325"/>
      <c r="E183" s="326"/>
      <c r="F183" s="325"/>
      <c r="K183">
        <v>9450</v>
      </c>
    </row>
    <row r="184" spans="1:11" ht="15.75" x14ac:dyDescent="0.25">
      <c r="A184" s="304" t="s">
        <v>5928</v>
      </c>
      <c r="B184" s="304"/>
      <c r="C184" s="304"/>
      <c r="D184" s="305"/>
      <c r="E184" s="306"/>
      <c r="F184" s="305"/>
      <c r="K184">
        <v>2700</v>
      </c>
    </row>
    <row r="185" spans="1:11" ht="15.75" x14ac:dyDescent="0.25">
      <c r="A185" s="304" t="s">
        <v>6196</v>
      </c>
      <c r="B185" s="304"/>
      <c r="C185" s="304"/>
      <c r="D185" s="294"/>
      <c r="E185" s="295"/>
      <c r="F185" s="294"/>
      <c r="K185">
        <v>210</v>
      </c>
    </row>
    <row r="186" spans="1:11" ht="15.75" x14ac:dyDescent="0.25">
      <c r="A186" s="327" t="s">
        <v>6200</v>
      </c>
      <c r="B186" s="327"/>
      <c r="C186" s="327"/>
      <c r="D186" s="325"/>
      <c r="E186" s="326"/>
      <c r="F186" s="325"/>
      <c r="K186">
        <v>13060</v>
      </c>
    </row>
    <row r="187" spans="1:11" ht="15.75" x14ac:dyDescent="0.25">
      <c r="A187" s="304" t="s">
        <v>3648</v>
      </c>
      <c r="B187" s="304"/>
      <c r="C187" s="304"/>
      <c r="D187" s="203"/>
      <c r="E187" s="210"/>
      <c r="F187" s="203"/>
      <c r="K187">
        <v>33680</v>
      </c>
    </row>
    <row r="188" spans="1:11" ht="15.75" x14ac:dyDescent="0.25">
      <c r="A188" s="304" t="s">
        <v>6195</v>
      </c>
      <c r="B188" s="296"/>
      <c r="C188" s="304"/>
      <c r="D188" s="203"/>
      <c r="E188" s="210"/>
      <c r="F188" s="203"/>
      <c r="K188">
        <v>4480</v>
      </c>
    </row>
    <row r="189" spans="1:11" ht="15.75" x14ac:dyDescent="0.25">
      <c r="A189" s="304" t="s">
        <v>6193</v>
      </c>
      <c r="B189" s="296"/>
      <c r="C189" s="304"/>
      <c r="D189" s="297"/>
      <c r="E189" s="298"/>
      <c r="F189" s="297"/>
      <c r="K189">
        <v>900</v>
      </c>
    </row>
    <row r="190" spans="1:11" ht="15.75" x14ac:dyDescent="0.25">
      <c r="A190" s="304" t="s">
        <v>6204</v>
      </c>
      <c r="B190" s="296"/>
      <c r="C190" s="304"/>
      <c r="D190" s="297"/>
      <c r="E190" s="298"/>
      <c r="F190" s="297"/>
      <c r="K190">
        <v>1690</v>
      </c>
    </row>
    <row r="191" spans="1:11" x14ac:dyDescent="0.25">
      <c r="K191">
        <v>5760</v>
      </c>
    </row>
    <row r="192" spans="1:11" x14ac:dyDescent="0.25">
      <c r="K192" s="291">
        <f>SUM(K183:K191)</f>
        <v>71930</v>
      </c>
    </row>
    <row r="237" spans="1:6" ht="18.75" x14ac:dyDescent="0.3">
      <c r="A237" s="309" t="s">
        <v>166</v>
      </c>
      <c r="B237" s="309"/>
      <c r="C237" s="309"/>
      <c r="D237" s="309"/>
      <c r="E237" s="328"/>
      <c r="F237" s="309"/>
    </row>
    <row r="238" spans="1:6" ht="18.75" x14ac:dyDescent="0.3">
      <c r="A238" s="329" t="s">
        <v>0</v>
      </c>
      <c r="B238" s="329"/>
      <c r="C238" s="329"/>
      <c r="D238" s="329"/>
      <c r="E238" s="330"/>
      <c r="F238" s="329"/>
    </row>
    <row r="239" spans="1:6" ht="18.75" x14ac:dyDescent="0.3">
      <c r="A239" s="279"/>
      <c r="B239" s="279"/>
      <c r="C239" s="279"/>
      <c r="D239" s="279"/>
      <c r="E239" s="280"/>
      <c r="F239" s="279"/>
    </row>
    <row r="240" spans="1:6" ht="22.5" x14ac:dyDescent="0.3">
      <c r="A240" s="311" t="s">
        <v>1565</v>
      </c>
      <c r="B240" s="311"/>
      <c r="C240" s="311"/>
      <c r="D240" s="311"/>
      <c r="E240" s="331"/>
      <c r="F240" s="311"/>
    </row>
    <row r="241" spans="1:7" ht="22.5" x14ac:dyDescent="0.3">
      <c r="A241" s="278"/>
      <c r="B241" s="278"/>
      <c r="C241" s="278"/>
      <c r="D241" s="278"/>
      <c r="E241" s="281"/>
      <c r="F241" s="278"/>
    </row>
    <row r="242" spans="1:7" ht="31.5" x14ac:dyDescent="0.25">
      <c r="A242" s="25" t="s">
        <v>1</v>
      </c>
      <c r="B242" s="25" t="s">
        <v>2</v>
      </c>
      <c r="C242" s="190" t="s">
        <v>5184</v>
      </c>
      <c r="D242" s="25" t="s">
        <v>5</v>
      </c>
      <c r="E242" s="208" t="s">
        <v>6</v>
      </c>
      <c r="F242" s="25" t="s">
        <v>1564</v>
      </c>
    </row>
    <row r="243" spans="1:7" ht="15.75" x14ac:dyDescent="0.25">
      <c r="A243" s="197">
        <v>1</v>
      </c>
      <c r="B243" s="195" t="s">
        <v>5710</v>
      </c>
      <c r="C243" s="196" t="s">
        <v>5604</v>
      </c>
      <c r="D243" s="197" t="s">
        <v>3504</v>
      </c>
      <c r="E243" s="290">
        <v>230000</v>
      </c>
      <c r="F243" s="197"/>
      <c r="G243" s="290">
        <v>230000</v>
      </c>
    </row>
    <row r="244" spans="1:7" ht="15.75" x14ac:dyDescent="0.25">
      <c r="A244" s="197">
        <v>2</v>
      </c>
      <c r="B244" s="195" t="s">
        <v>5711</v>
      </c>
      <c r="C244" s="196" t="s">
        <v>5604</v>
      </c>
      <c r="D244" s="197" t="s">
        <v>5702</v>
      </c>
      <c r="E244" s="290">
        <v>560000</v>
      </c>
      <c r="F244" s="197"/>
      <c r="G244" s="290">
        <v>560000</v>
      </c>
    </row>
    <row r="245" spans="1:7" ht="15.75" x14ac:dyDescent="0.25">
      <c r="A245" s="197">
        <v>3</v>
      </c>
      <c r="B245" s="195" t="s">
        <v>5712</v>
      </c>
      <c r="C245" s="196" t="s">
        <v>5605</v>
      </c>
      <c r="D245" s="197" t="s">
        <v>3504</v>
      </c>
      <c r="E245" s="290">
        <v>230000</v>
      </c>
      <c r="F245" s="197"/>
      <c r="G245" s="290">
        <v>230000</v>
      </c>
    </row>
    <row r="246" spans="1:7" ht="15.75" x14ac:dyDescent="0.25">
      <c r="A246" s="197">
        <v>4</v>
      </c>
      <c r="B246" s="195" t="s">
        <v>5713</v>
      </c>
      <c r="C246" s="196" t="s">
        <v>5605</v>
      </c>
      <c r="D246" s="197" t="s">
        <v>5702</v>
      </c>
      <c r="E246" s="290">
        <v>560000</v>
      </c>
      <c r="F246" s="197"/>
      <c r="G246" s="290">
        <v>560000</v>
      </c>
    </row>
    <row r="247" spans="1:7" ht="15.75" x14ac:dyDescent="0.25">
      <c r="A247" s="197">
        <v>5</v>
      </c>
      <c r="B247" s="195" t="s">
        <v>5714</v>
      </c>
      <c r="C247" s="196" t="s">
        <v>5606</v>
      </c>
      <c r="D247" s="197" t="s">
        <v>5702</v>
      </c>
      <c r="E247" s="290">
        <v>560000</v>
      </c>
      <c r="F247" s="197"/>
      <c r="G247" s="290">
        <v>560000</v>
      </c>
    </row>
    <row r="248" spans="1:7" ht="15.75" x14ac:dyDescent="0.25">
      <c r="A248" s="197">
        <v>6</v>
      </c>
      <c r="B248" s="195" t="s">
        <v>5715</v>
      </c>
      <c r="C248" s="196" t="s">
        <v>5606</v>
      </c>
      <c r="D248" s="197" t="s">
        <v>3504</v>
      </c>
      <c r="E248" s="290">
        <v>230000</v>
      </c>
      <c r="F248" s="197"/>
      <c r="G248" s="290">
        <v>230000</v>
      </c>
    </row>
    <row r="249" spans="1:7" ht="15.75" x14ac:dyDescent="0.25">
      <c r="A249" s="197">
        <v>7</v>
      </c>
      <c r="B249" s="195" t="s">
        <v>5716</v>
      </c>
      <c r="C249" s="196" t="s">
        <v>5607</v>
      </c>
      <c r="D249" s="197" t="s">
        <v>3504</v>
      </c>
      <c r="E249" s="290">
        <v>230000</v>
      </c>
      <c r="F249" s="197"/>
      <c r="G249" s="290">
        <v>230000</v>
      </c>
    </row>
    <row r="250" spans="1:7" ht="15.75" x14ac:dyDescent="0.25">
      <c r="A250" s="197">
        <v>8</v>
      </c>
      <c r="B250" s="195" t="s">
        <v>5717</v>
      </c>
      <c r="C250" s="196" t="s">
        <v>5607</v>
      </c>
      <c r="D250" s="197" t="s">
        <v>5702</v>
      </c>
      <c r="E250" s="290">
        <v>560000</v>
      </c>
      <c r="F250" s="197"/>
      <c r="G250" s="290">
        <v>560000</v>
      </c>
    </row>
    <row r="251" spans="1:7" ht="15.75" x14ac:dyDescent="0.25">
      <c r="A251" s="197">
        <v>9</v>
      </c>
      <c r="B251" s="195" t="s">
        <v>5718</v>
      </c>
      <c r="C251" s="196" t="s">
        <v>5608</v>
      </c>
      <c r="D251" s="197" t="s">
        <v>3504</v>
      </c>
      <c r="E251" s="290">
        <v>230000</v>
      </c>
      <c r="F251" s="197"/>
      <c r="G251" s="290">
        <v>230000</v>
      </c>
    </row>
    <row r="252" spans="1:7" ht="15.75" x14ac:dyDescent="0.25">
      <c r="A252" s="197">
        <v>10</v>
      </c>
      <c r="B252" s="195" t="s">
        <v>5719</v>
      </c>
      <c r="C252" s="196" t="s">
        <v>5608</v>
      </c>
      <c r="D252" s="197" t="s">
        <v>5702</v>
      </c>
      <c r="E252" s="290">
        <v>560000</v>
      </c>
      <c r="F252" s="197"/>
      <c r="G252" s="290">
        <v>560000</v>
      </c>
    </row>
    <row r="253" spans="1:7" ht="15.75" x14ac:dyDescent="0.25">
      <c r="A253" s="197">
        <v>11</v>
      </c>
      <c r="B253" s="195" t="s">
        <v>5720</v>
      </c>
      <c r="C253" s="196" t="s">
        <v>5609</v>
      </c>
      <c r="D253" s="197" t="s">
        <v>4804</v>
      </c>
      <c r="E253" s="290">
        <v>640000</v>
      </c>
      <c r="F253" s="197"/>
      <c r="G253" s="290">
        <v>640000</v>
      </c>
    </row>
    <row r="254" spans="1:7" ht="15.75" x14ac:dyDescent="0.25">
      <c r="A254" s="197">
        <v>12</v>
      </c>
      <c r="B254" s="195" t="s">
        <v>5721</v>
      </c>
      <c r="C254" s="196" t="s">
        <v>5610</v>
      </c>
      <c r="D254" s="197" t="s">
        <v>5702</v>
      </c>
      <c r="E254" s="290">
        <v>560000</v>
      </c>
      <c r="F254" s="197"/>
      <c r="G254" s="290">
        <v>560000</v>
      </c>
    </row>
    <row r="255" spans="1:7" ht="15.75" x14ac:dyDescent="0.25">
      <c r="A255" s="197">
        <v>13</v>
      </c>
      <c r="B255" s="195" t="s">
        <v>5722</v>
      </c>
      <c r="C255" s="196" t="s">
        <v>5610</v>
      </c>
      <c r="D255" s="197" t="s">
        <v>3504</v>
      </c>
      <c r="E255" s="290">
        <v>230000</v>
      </c>
      <c r="F255" s="197"/>
      <c r="G255" s="290">
        <v>230000</v>
      </c>
    </row>
    <row r="256" spans="1:7" ht="15.75" x14ac:dyDescent="0.25">
      <c r="A256" s="197">
        <v>14</v>
      </c>
      <c r="B256" s="195" t="s">
        <v>5723</v>
      </c>
      <c r="C256" s="196" t="s">
        <v>3374</v>
      </c>
      <c r="D256" s="197" t="s">
        <v>3504</v>
      </c>
      <c r="E256" s="290">
        <v>230000</v>
      </c>
      <c r="F256" s="197"/>
      <c r="G256" s="290">
        <v>230000</v>
      </c>
    </row>
    <row r="257" spans="1:7" ht="15.75" x14ac:dyDescent="0.25">
      <c r="A257" s="197">
        <v>15</v>
      </c>
      <c r="B257" s="195" t="s">
        <v>5724</v>
      </c>
      <c r="C257" s="196" t="s">
        <v>3374</v>
      </c>
      <c r="D257" s="197" t="s">
        <v>5702</v>
      </c>
      <c r="E257" s="290">
        <v>560000</v>
      </c>
      <c r="F257" s="197"/>
      <c r="G257" s="290">
        <v>560000</v>
      </c>
    </row>
    <row r="258" spans="1:7" ht="15.75" x14ac:dyDescent="0.25">
      <c r="A258" s="197">
        <v>16</v>
      </c>
      <c r="B258" s="195" t="s">
        <v>5725</v>
      </c>
      <c r="C258" s="196" t="s">
        <v>5611</v>
      </c>
      <c r="D258" s="197" t="s">
        <v>3504</v>
      </c>
      <c r="E258" s="290">
        <v>230000</v>
      </c>
      <c r="F258" s="197"/>
      <c r="G258" s="290">
        <v>230000</v>
      </c>
    </row>
    <row r="259" spans="1:7" ht="15.75" x14ac:dyDescent="0.25">
      <c r="A259" s="197">
        <v>17</v>
      </c>
      <c r="B259" s="195" t="s">
        <v>5726</v>
      </c>
      <c r="C259" s="196" t="s">
        <v>5611</v>
      </c>
      <c r="D259" s="197" t="s">
        <v>5702</v>
      </c>
      <c r="E259" s="290">
        <v>560000</v>
      </c>
      <c r="F259" s="197"/>
      <c r="G259" s="290">
        <v>560000</v>
      </c>
    </row>
    <row r="260" spans="1:7" ht="15.75" x14ac:dyDescent="0.25">
      <c r="A260" s="197">
        <v>18</v>
      </c>
      <c r="B260" s="195" t="s">
        <v>5727</v>
      </c>
      <c r="C260" s="196" t="s">
        <v>4834</v>
      </c>
      <c r="D260" s="197" t="s">
        <v>3504</v>
      </c>
      <c r="E260" s="290">
        <v>230000</v>
      </c>
      <c r="F260" s="197"/>
      <c r="G260" s="290">
        <v>230000</v>
      </c>
    </row>
    <row r="261" spans="1:7" ht="15.75" x14ac:dyDescent="0.25">
      <c r="A261" s="197">
        <v>19</v>
      </c>
      <c r="B261" s="195" t="s">
        <v>5728</v>
      </c>
      <c r="C261" s="196" t="s">
        <v>4834</v>
      </c>
      <c r="D261" s="197" t="s">
        <v>5702</v>
      </c>
      <c r="E261" s="290">
        <v>560000</v>
      </c>
      <c r="F261" s="197"/>
      <c r="G261" s="290">
        <v>560000</v>
      </c>
    </row>
    <row r="262" spans="1:7" ht="15.75" x14ac:dyDescent="0.25">
      <c r="A262" s="197">
        <v>20</v>
      </c>
      <c r="B262" s="195" t="s">
        <v>5729</v>
      </c>
      <c r="C262" s="196" t="s">
        <v>5612</v>
      </c>
      <c r="D262" s="197" t="s">
        <v>3504</v>
      </c>
      <c r="E262" s="290">
        <v>230000</v>
      </c>
      <c r="F262" s="197"/>
      <c r="G262" s="290">
        <v>230000</v>
      </c>
    </row>
    <row r="263" spans="1:7" ht="15.75" x14ac:dyDescent="0.25">
      <c r="A263" s="197">
        <v>21</v>
      </c>
      <c r="B263" s="195" t="s">
        <v>5730</v>
      </c>
      <c r="C263" s="196" t="s">
        <v>5612</v>
      </c>
      <c r="D263" s="197" t="s">
        <v>5702</v>
      </c>
      <c r="E263" s="290">
        <v>560000</v>
      </c>
      <c r="F263" s="197"/>
      <c r="G263" s="290">
        <v>560000</v>
      </c>
    </row>
    <row r="264" spans="1:7" ht="15.75" x14ac:dyDescent="0.25">
      <c r="A264" s="197">
        <v>22</v>
      </c>
      <c r="B264" s="195" t="s">
        <v>5731</v>
      </c>
      <c r="C264" s="196" t="s">
        <v>5613</v>
      </c>
      <c r="D264" s="197" t="s">
        <v>3504</v>
      </c>
      <c r="E264" s="290">
        <v>230000</v>
      </c>
      <c r="F264" s="197"/>
      <c r="G264" s="290">
        <v>230000</v>
      </c>
    </row>
    <row r="265" spans="1:7" ht="15.75" x14ac:dyDescent="0.25">
      <c r="A265" s="197">
        <v>23</v>
      </c>
      <c r="B265" s="195" t="s">
        <v>5732</v>
      </c>
      <c r="C265" s="196" t="s">
        <v>5613</v>
      </c>
      <c r="D265" s="197" t="s">
        <v>5702</v>
      </c>
      <c r="E265" s="290">
        <v>560000</v>
      </c>
      <c r="F265" s="197"/>
      <c r="G265" s="290">
        <v>560000</v>
      </c>
    </row>
    <row r="266" spans="1:7" ht="15.75" x14ac:dyDescent="0.25">
      <c r="A266" s="197">
        <v>24</v>
      </c>
      <c r="B266" s="195" t="s">
        <v>5733</v>
      </c>
      <c r="C266" s="196" t="s">
        <v>5614</v>
      </c>
      <c r="D266" s="197" t="s">
        <v>4804</v>
      </c>
      <c r="E266" s="290">
        <v>640000</v>
      </c>
      <c r="F266" s="197"/>
      <c r="G266" s="290">
        <v>640000</v>
      </c>
    </row>
    <row r="267" spans="1:7" ht="15.75" x14ac:dyDescent="0.25">
      <c r="A267" s="197">
        <v>25</v>
      </c>
      <c r="B267" s="195" t="s">
        <v>5734</v>
      </c>
      <c r="C267" s="196" t="s">
        <v>5615</v>
      </c>
      <c r="D267" s="197" t="s">
        <v>5702</v>
      </c>
      <c r="E267" s="290">
        <v>560000</v>
      </c>
      <c r="F267" s="197"/>
      <c r="G267" s="290">
        <v>560000</v>
      </c>
    </row>
    <row r="268" spans="1:7" ht="15.75" x14ac:dyDescent="0.25">
      <c r="A268" s="197">
        <v>26</v>
      </c>
      <c r="B268" s="195" t="s">
        <v>5735</v>
      </c>
      <c r="C268" s="196" t="s">
        <v>5615</v>
      </c>
      <c r="D268" s="197" t="s">
        <v>3504</v>
      </c>
      <c r="E268" s="290">
        <v>230000</v>
      </c>
      <c r="F268" s="197"/>
      <c r="G268" s="290">
        <v>230000</v>
      </c>
    </row>
    <row r="269" spans="1:7" ht="15.75" x14ac:dyDescent="0.25">
      <c r="A269" s="197">
        <v>27</v>
      </c>
      <c r="B269" s="195" t="s">
        <v>5736</v>
      </c>
      <c r="C269" s="196" t="s">
        <v>5616</v>
      </c>
      <c r="D269" s="197" t="s">
        <v>3504</v>
      </c>
      <c r="E269" s="290">
        <v>230000</v>
      </c>
      <c r="F269" s="197"/>
      <c r="G269" s="290">
        <v>230000</v>
      </c>
    </row>
    <row r="270" spans="1:7" ht="15.75" x14ac:dyDescent="0.25">
      <c r="A270" s="197">
        <v>28</v>
      </c>
      <c r="B270" s="195" t="s">
        <v>5737</v>
      </c>
      <c r="C270" s="196" t="s">
        <v>5616</v>
      </c>
      <c r="D270" s="197" t="s">
        <v>5702</v>
      </c>
      <c r="E270" s="290">
        <v>560000</v>
      </c>
      <c r="F270" s="197"/>
      <c r="G270" s="290">
        <v>560000</v>
      </c>
    </row>
    <row r="271" spans="1:7" ht="15.75" x14ac:dyDescent="0.25">
      <c r="A271" s="197">
        <v>29</v>
      </c>
      <c r="B271" s="195" t="s">
        <v>5738</v>
      </c>
      <c r="C271" s="196" t="s">
        <v>5617</v>
      </c>
      <c r="D271" s="197" t="s">
        <v>3504</v>
      </c>
      <c r="E271" s="290">
        <v>230000</v>
      </c>
      <c r="F271" s="197"/>
      <c r="G271" s="290">
        <v>230000</v>
      </c>
    </row>
    <row r="272" spans="1:7" ht="15.75" x14ac:dyDescent="0.25">
      <c r="A272" s="197">
        <v>30</v>
      </c>
      <c r="B272" s="195" t="s">
        <v>5739</v>
      </c>
      <c r="C272" s="196" t="s">
        <v>5617</v>
      </c>
      <c r="D272" s="197" t="s">
        <v>5702</v>
      </c>
      <c r="E272" s="290">
        <v>560000</v>
      </c>
      <c r="F272" s="197"/>
      <c r="G272" s="290">
        <v>560000</v>
      </c>
    </row>
    <row r="273" spans="1:7" ht="15.75" x14ac:dyDescent="0.25">
      <c r="A273" s="197">
        <v>31</v>
      </c>
      <c r="B273" s="195" t="s">
        <v>5740</v>
      </c>
      <c r="C273" s="196" t="s">
        <v>5618</v>
      </c>
      <c r="D273" s="197" t="s">
        <v>3504</v>
      </c>
      <c r="E273" s="290">
        <v>690000</v>
      </c>
      <c r="F273" s="197" t="s">
        <v>4470</v>
      </c>
      <c r="G273" s="290">
        <v>690000</v>
      </c>
    </row>
    <row r="274" spans="1:7" ht="15.75" x14ac:dyDescent="0.25">
      <c r="A274" s="197">
        <v>32</v>
      </c>
      <c r="B274" s="195" t="s">
        <v>5741</v>
      </c>
      <c r="C274" s="196" t="s">
        <v>5618</v>
      </c>
      <c r="D274" s="197" t="s">
        <v>5702</v>
      </c>
      <c r="E274" s="290">
        <v>1680000</v>
      </c>
      <c r="F274" s="197" t="s">
        <v>4470</v>
      </c>
      <c r="G274" s="290">
        <v>1680000</v>
      </c>
    </row>
    <row r="275" spans="1:7" ht="15.75" x14ac:dyDescent="0.25">
      <c r="A275" s="197">
        <v>33</v>
      </c>
      <c r="B275" s="195" t="s">
        <v>5742</v>
      </c>
      <c r="C275" s="196" t="s">
        <v>5619</v>
      </c>
      <c r="D275" s="197" t="s">
        <v>4804</v>
      </c>
      <c r="E275" s="290">
        <v>640000</v>
      </c>
      <c r="F275" s="197"/>
      <c r="G275" s="290">
        <v>640000</v>
      </c>
    </row>
    <row r="276" spans="1:7" ht="15.75" x14ac:dyDescent="0.25">
      <c r="A276" s="197">
        <v>34</v>
      </c>
      <c r="B276" s="195" t="s">
        <v>5743</v>
      </c>
      <c r="C276" s="196" t="s">
        <v>5620</v>
      </c>
      <c r="D276" s="197" t="s">
        <v>5702</v>
      </c>
      <c r="E276" s="290">
        <v>560000</v>
      </c>
      <c r="F276" s="197"/>
      <c r="G276" s="290">
        <v>560000</v>
      </c>
    </row>
    <row r="277" spans="1:7" ht="15.75" x14ac:dyDescent="0.25">
      <c r="A277" s="197">
        <v>35</v>
      </c>
      <c r="B277" s="195" t="s">
        <v>5744</v>
      </c>
      <c r="C277" s="196" t="s">
        <v>5620</v>
      </c>
      <c r="D277" s="197" t="s">
        <v>3504</v>
      </c>
      <c r="E277" s="290">
        <v>230000</v>
      </c>
      <c r="F277" s="197"/>
      <c r="G277" s="290">
        <v>230000</v>
      </c>
    </row>
    <row r="278" spans="1:7" ht="15.75" x14ac:dyDescent="0.25">
      <c r="A278" s="197">
        <v>36</v>
      </c>
      <c r="B278" s="195" t="s">
        <v>5745</v>
      </c>
      <c r="C278" s="196" t="s">
        <v>5621</v>
      </c>
      <c r="D278" s="197" t="s">
        <v>3504</v>
      </c>
      <c r="E278" s="290">
        <v>230000</v>
      </c>
      <c r="F278" s="197"/>
      <c r="G278" s="290">
        <v>230000</v>
      </c>
    </row>
    <row r="279" spans="1:7" ht="15.75" x14ac:dyDescent="0.25">
      <c r="A279" s="197">
        <v>37</v>
      </c>
      <c r="B279" s="195" t="s">
        <v>5746</v>
      </c>
      <c r="C279" s="196" t="s">
        <v>5621</v>
      </c>
      <c r="D279" s="197" t="s">
        <v>5702</v>
      </c>
      <c r="E279" s="290">
        <v>560000</v>
      </c>
      <c r="F279" s="197"/>
      <c r="G279" s="290">
        <v>560000</v>
      </c>
    </row>
    <row r="280" spans="1:7" ht="15.75" x14ac:dyDescent="0.25">
      <c r="A280" s="197">
        <v>38</v>
      </c>
      <c r="B280" s="195" t="s">
        <v>5747</v>
      </c>
      <c r="C280" s="196" t="s">
        <v>5622</v>
      </c>
      <c r="D280" s="197" t="s">
        <v>5702</v>
      </c>
      <c r="E280" s="290">
        <v>1680000</v>
      </c>
      <c r="F280" s="197" t="s">
        <v>4470</v>
      </c>
      <c r="G280" s="290">
        <v>1680000</v>
      </c>
    </row>
    <row r="281" spans="1:7" ht="15.75" x14ac:dyDescent="0.25">
      <c r="A281" s="197">
        <v>39</v>
      </c>
      <c r="B281" s="195" t="s">
        <v>5748</v>
      </c>
      <c r="C281" s="196" t="s">
        <v>5622</v>
      </c>
      <c r="D281" s="197" t="s">
        <v>3504</v>
      </c>
      <c r="E281" s="290">
        <v>690000</v>
      </c>
      <c r="F281" s="197" t="s">
        <v>4470</v>
      </c>
      <c r="G281" s="290">
        <v>690000</v>
      </c>
    </row>
    <row r="282" spans="1:7" ht="15.75" x14ac:dyDescent="0.25">
      <c r="A282" s="197">
        <v>40</v>
      </c>
      <c r="B282" s="195" t="s">
        <v>5749</v>
      </c>
      <c r="C282" s="196" t="s">
        <v>3114</v>
      </c>
      <c r="D282" s="197" t="s">
        <v>3504</v>
      </c>
      <c r="E282" s="290">
        <v>230000</v>
      </c>
      <c r="F282" s="197"/>
      <c r="G282" s="290">
        <v>230000</v>
      </c>
    </row>
    <row r="283" spans="1:7" ht="15.75" x14ac:dyDescent="0.25">
      <c r="A283" s="197">
        <v>41</v>
      </c>
      <c r="B283" s="195" t="s">
        <v>5750</v>
      </c>
      <c r="C283" s="196" t="s">
        <v>3114</v>
      </c>
      <c r="D283" s="197" t="s">
        <v>5702</v>
      </c>
      <c r="E283" s="290">
        <v>560000</v>
      </c>
      <c r="F283" s="197"/>
      <c r="G283" s="290">
        <v>560000</v>
      </c>
    </row>
    <row r="284" spans="1:7" ht="15.75" x14ac:dyDescent="0.25">
      <c r="A284" s="197">
        <v>42</v>
      </c>
      <c r="B284" s="195" t="s">
        <v>5751</v>
      </c>
      <c r="C284" s="196" t="s">
        <v>5623</v>
      </c>
      <c r="D284" s="197" t="s">
        <v>3504</v>
      </c>
      <c r="E284" s="290">
        <v>230000</v>
      </c>
      <c r="F284" s="197"/>
      <c r="G284" s="290">
        <v>230000</v>
      </c>
    </row>
    <row r="285" spans="1:7" ht="15.75" x14ac:dyDescent="0.25">
      <c r="A285" s="197">
        <v>43</v>
      </c>
      <c r="B285" s="195" t="s">
        <v>5752</v>
      </c>
      <c r="C285" s="196" t="s">
        <v>5623</v>
      </c>
      <c r="D285" s="197" t="s">
        <v>5702</v>
      </c>
      <c r="E285" s="290">
        <v>560000</v>
      </c>
      <c r="F285" s="197"/>
      <c r="G285" s="290">
        <v>560000</v>
      </c>
    </row>
    <row r="286" spans="1:7" ht="15.75" x14ac:dyDescent="0.25">
      <c r="A286" s="197">
        <v>44</v>
      </c>
      <c r="B286" s="195" t="s">
        <v>5753</v>
      </c>
      <c r="C286" s="196" t="s">
        <v>2849</v>
      </c>
      <c r="D286" s="197" t="s">
        <v>5702</v>
      </c>
      <c r="E286" s="290">
        <v>560000</v>
      </c>
      <c r="F286" s="197"/>
      <c r="G286" s="290">
        <v>560000</v>
      </c>
    </row>
    <row r="287" spans="1:7" ht="15.75" x14ac:dyDescent="0.25">
      <c r="A287" s="197">
        <v>45</v>
      </c>
      <c r="B287" s="195" t="s">
        <v>5754</v>
      </c>
      <c r="C287" s="196" t="s">
        <v>2953</v>
      </c>
      <c r="D287" s="197" t="s">
        <v>5702</v>
      </c>
      <c r="E287" s="290">
        <v>560000</v>
      </c>
      <c r="F287" s="197"/>
      <c r="G287" s="290">
        <v>560000</v>
      </c>
    </row>
    <row r="288" spans="1:7" ht="15.75" x14ac:dyDescent="0.25">
      <c r="A288" s="197">
        <v>46</v>
      </c>
      <c r="B288" s="195" t="s">
        <v>5755</v>
      </c>
      <c r="C288" s="196" t="s">
        <v>2963</v>
      </c>
      <c r="D288" s="197" t="s">
        <v>3504</v>
      </c>
      <c r="E288" s="290">
        <v>230000</v>
      </c>
      <c r="F288" s="197"/>
      <c r="G288" s="290">
        <v>230000</v>
      </c>
    </row>
    <row r="289" spans="1:7" ht="15.75" x14ac:dyDescent="0.25">
      <c r="A289" s="197">
        <v>47</v>
      </c>
      <c r="B289" s="195" t="s">
        <v>5756</v>
      </c>
      <c r="C289" s="196" t="s">
        <v>2963</v>
      </c>
      <c r="D289" s="197" t="s">
        <v>5702</v>
      </c>
      <c r="E289" s="290">
        <v>560000</v>
      </c>
      <c r="F289" s="197"/>
      <c r="G289" s="290">
        <v>560000</v>
      </c>
    </row>
    <row r="290" spans="1:7" ht="15.75" x14ac:dyDescent="0.25">
      <c r="A290" s="197">
        <v>48</v>
      </c>
      <c r="B290" s="195" t="s">
        <v>5757</v>
      </c>
      <c r="C290" s="196" t="s">
        <v>5624</v>
      </c>
      <c r="D290" s="197" t="s">
        <v>3504</v>
      </c>
      <c r="E290" s="290">
        <v>230000</v>
      </c>
      <c r="F290" s="197"/>
      <c r="G290" s="290">
        <v>230000</v>
      </c>
    </row>
    <row r="291" spans="1:7" ht="15.75" x14ac:dyDescent="0.25">
      <c r="A291" s="197">
        <v>49</v>
      </c>
      <c r="B291" s="195" t="s">
        <v>5758</v>
      </c>
      <c r="C291" s="196" t="s">
        <v>5624</v>
      </c>
      <c r="D291" s="197" t="s">
        <v>5702</v>
      </c>
      <c r="E291" s="290">
        <v>560000</v>
      </c>
      <c r="F291" s="197"/>
      <c r="G291" s="290">
        <v>560000</v>
      </c>
    </row>
    <row r="292" spans="1:7" ht="15.75" x14ac:dyDescent="0.25">
      <c r="A292" s="197">
        <v>50</v>
      </c>
      <c r="B292" s="195" t="s">
        <v>5759</v>
      </c>
      <c r="C292" s="196" t="s">
        <v>5625</v>
      </c>
      <c r="D292" s="197" t="s">
        <v>5702</v>
      </c>
      <c r="E292" s="290">
        <v>560000</v>
      </c>
      <c r="F292" s="197"/>
      <c r="G292" s="290">
        <v>560000</v>
      </c>
    </row>
    <row r="293" spans="1:7" ht="15.75" x14ac:dyDescent="0.25">
      <c r="A293" s="197">
        <v>51</v>
      </c>
      <c r="B293" s="195" t="s">
        <v>5760</v>
      </c>
      <c r="C293" s="196" t="s">
        <v>5625</v>
      </c>
      <c r="D293" s="197" t="s">
        <v>3504</v>
      </c>
      <c r="E293" s="290">
        <v>230000</v>
      </c>
      <c r="F293" s="197"/>
      <c r="G293" s="290">
        <v>230000</v>
      </c>
    </row>
    <row r="294" spans="1:7" ht="15.75" x14ac:dyDescent="0.25">
      <c r="A294" s="197">
        <v>52</v>
      </c>
      <c r="B294" s="195" t="s">
        <v>5761</v>
      </c>
      <c r="C294" s="196" t="s">
        <v>5626</v>
      </c>
      <c r="D294" s="197" t="s">
        <v>3504</v>
      </c>
      <c r="E294" s="290">
        <v>230000</v>
      </c>
      <c r="F294" s="197"/>
      <c r="G294" s="290">
        <v>230000</v>
      </c>
    </row>
    <row r="295" spans="1:7" ht="15.75" x14ac:dyDescent="0.25">
      <c r="A295" s="197">
        <v>53</v>
      </c>
      <c r="B295" s="195" t="s">
        <v>5762</v>
      </c>
      <c r="C295" s="196" t="s">
        <v>5626</v>
      </c>
      <c r="D295" s="197" t="s">
        <v>5702</v>
      </c>
      <c r="E295" s="290">
        <v>560000</v>
      </c>
      <c r="F295" s="197"/>
      <c r="G295" s="290">
        <v>560000</v>
      </c>
    </row>
    <row r="296" spans="1:7" ht="15.75" x14ac:dyDescent="0.25">
      <c r="A296" s="197">
        <v>54</v>
      </c>
      <c r="B296" s="195" t="s">
        <v>5763</v>
      </c>
      <c r="C296" s="196" t="s">
        <v>5627</v>
      </c>
      <c r="D296" s="197" t="s">
        <v>5702</v>
      </c>
      <c r="E296" s="290"/>
      <c r="F296" s="200" t="s">
        <v>5919</v>
      </c>
    </row>
    <row r="297" spans="1:7" ht="15.75" x14ac:dyDescent="0.25">
      <c r="A297" s="197">
        <v>55</v>
      </c>
      <c r="B297" s="195" t="s">
        <v>5764</v>
      </c>
      <c r="C297" s="196" t="s">
        <v>5628</v>
      </c>
      <c r="D297" s="197" t="s">
        <v>5709</v>
      </c>
      <c r="E297" s="290">
        <v>150000</v>
      </c>
      <c r="F297" s="197"/>
    </row>
    <row r="298" spans="1:7" ht="15.75" x14ac:dyDescent="0.25">
      <c r="A298" s="197">
        <v>56</v>
      </c>
      <c r="B298" s="195" t="s">
        <v>5765</v>
      </c>
      <c r="C298" s="196" t="s">
        <v>5629</v>
      </c>
      <c r="D298" s="197" t="s">
        <v>5702</v>
      </c>
      <c r="E298" s="290">
        <v>560000</v>
      </c>
      <c r="F298" s="197"/>
    </row>
    <row r="299" spans="1:7" ht="15.75" x14ac:dyDescent="0.25">
      <c r="A299" s="197">
        <v>57</v>
      </c>
      <c r="B299" s="195" t="s">
        <v>5766</v>
      </c>
      <c r="C299" s="196" t="s">
        <v>5629</v>
      </c>
      <c r="D299" s="197" t="s">
        <v>3504</v>
      </c>
      <c r="E299" s="290">
        <v>230000</v>
      </c>
      <c r="F299" s="197"/>
    </row>
    <row r="300" spans="1:7" ht="15.75" x14ac:dyDescent="0.25">
      <c r="A300" s="197">
        <v>58</v>
      </c>
      <c r="B300" s="195" t="s">
        <v>5767</v>
      </c>
      <c r="C300" s="196" t="s">
        <v>2539</v>
      </c>
      <c r="D300" s="197" t="s">
        <v>5702</v>
      </c>
      <c r="E300" s="290">
        <v>560000</v>
      </c>
      <c r="F300" s="197"/>
    </row>
    <row r="301" spans="1:7" ht="15.75" x14ac:dyDescent="0.25">
      <c r="A301" s="197">
        <v>59</v>
      </c>
      <c r="B301" s="195" t="s">
        <v>5768</v>
      </c>
      <c r="C301" s="196" t="s">
        <v>2539</v>
      </c>
      <c r="D301" s="197" t="s">
        <v>3504</v>
      </c>
      <c r="E301" s="290">
        <v>230000</v>
      </c>
      <c r="F301" s="197"/>
    </row>
    <row r="302" spans="1:7" ht="15.75" x14ac:dyDescent="0.25">
      <c r="A302" s="197">
        <v>60</v>
      </c>
      <c r="B302" s="195" t="s">
        <v>5769</v>
      </c>
      <c r="C302" s="196" t="s">
        <v>2925</v>
      </c>
      <c r="D302" s="197" t="s">
        <v>3504</v>
      </c>
      <c r="E302" s="290">
        <v>230000</v>
      </c>
      <c r="F302" s="197"/>
    </row>
    <row r="303" spans="1:7" ht="15.75" x14ac:dyDescent="0.25">
      <c r="A303" s="197">
        <v>61</v>
      </c>
      <c r="B303" s="195" t="s">
        <v>5770</v>
      </c>
      <c r="C303" s="196" t="s">
        <v>2925</v>
      </c>
      <c r="D303" s="197" t="s">
        <v>5702</v>
      </c>
      <c r="E303" s="290">
        <v>560000</v>
      </c>
      <c r="F303" s="197"/>
    </row>
    <row r="304" spans="1:7" ht="15.75" x14ac:dyDescent="0.25">
      <c r="A304" s="197">
        <v>62</v>
      </c>
      <c r="B304" s="195" t="s">
        <v>5771</v>
      </c>
      <c r="C304" s="196" t="s">
        <v>5630</v>
      </c>
      <c r="D304" s="197" t="s">
        <v>5702</v>
      </c>
      <c r="E304" s="290">
        <v>560000</v>
      </c>
      <c r="F304" s="197"/>
    </row>
    <row r="305" spans="1:6" ht="15.75" x14ac:dyDescent="0.25">
      <c r="A305" s="197">
        <v>63</v>
      </c>
      <c r="B305" s="195" t="s">
        <v>5772</v>
      </c>
      <c r="C305" s="196" t="s">
        <v>5630</v>
      </c>
      <c r="D305" s="197" t="s">
        <v>3504</v>
      </c>
      <c r="E305" s="290">
        <v>230000</v>
      </c>
      <c r="F305" s="197"/>
    </row>
    <row r="306" spans="1:6" ht="15.75" x14ac:dyDescent="0.25">
      <c r="A306" s="197">
        <v>64</v>
      </c>
      <c r="B306" s="195" t="s">
        <v>5773</v>
      </c>
      <c r="C306" s="196" t="s">
        <v>5630</v>
      </c>
      <c r="D306" s="197" t="s">
        <v>4804</v>
      </c>
      <c r="E306" s="290">
        <v>640000</v>
      </c>
      <c r="F306" s="197"/>
    </row>
    <row r="307" spans="1:6" ht="15.75" x14ac:dyDescent="0.25">
      <c r="A307" s="197">
        <v>65</v>
      </c>
      <c r="B307" s="195" t="s">
        <v>5774</v>
      </c>
      <c r="C307" s="196" t="s">
        <v>5627</v>
      </c>
      <c r="D307" s="197" t="s">
        <v>3504</v>
      </c>
      <c r="E307" s="290"/>
      <c r="F307" s="200" t="s">
        <v>5919</v>
      </c>
    </row>
    <row r="308" spans="1:6" ht="15.75" x14ac:dyDescent="0.25">
      <c r="A308" s="197">
        <v>66</v>
      </c>
      <c r="B308" s="195" t="s">
        <v>5775</v>
      </c>
      <c r="C308" s="196" t="s">
        <v>5631</v>
      </c>
      <c r="D308" s="197" t="s">
        <v>5702</v>
      </c>
      <c r="E308" s="290">
        <v>560000</v>
      </c>
      <c r="F308" s="197"/>
    </row>
    <row r="309" spans="1:6" ht="15.75" x14ac:dyDescent="0.25">
      <c r="A309" s="197">
        <v>67</v>
      </c>
      <c r="B309" s="195" t="s">
        <v>5776</v>
      </c>
      <c r="C309" s="196" t="s">
        <v>5631</v>
      </c>
      <c r="D309" s="197" t="s">
        <v>3504</v>
      </c>
      <c r="E309" s="290">
        <v>230000</v>
      </c>
      <c r="F309" s="197"/>
    </row>
    <row r="310" spans="1:6" ht="15.75" x14ac:dyDescent="0.25">
      <c r="A310" s="197">
        <v>68</v>
      </c>
      <c r="B310" s="195" t="s">
        <v>5777</v>
      </c>
      <c r="C310" s="196" t="s">
        <v>5632</v>
      </c>
      <c r="D310" s="197" t="s">
        <v>5926</v>
      </c>
      <c r="E310" s="290">
        <v>700000</v>
      </c>
      <c r="F310" s="197" t="s">
        <v>5255</v>
      </c>
    </row>
    <row r="311" spans="1:6" ht="15.75" x14ac:dyDescent="0.25">
      <c r="A311" s="197">
        <v>69</v>
      </c>
      <c r="B311" s="195" t="s">
        <v>5778</v>
      </c>
      <c r="C311" s="196" t="s">
        <v>5633</v>
      </c>
      <c r="D311" s="197" t="s">
        <v>5702</v>
      </c>
      <c r="E311" s="290">
        <v>560000</v>
      </c>
      <c r="F311" s="197"/>
    </row>
    <row r="312" spans="1:6" ht="15.75" x14ac:dyDescent="0.25">
      <c r="A312" s="197">
        <v>70</v>
      </c>
      <c r="B312" s="195" t="s">
        <v>5779</v>
      </c>
      <c r="C312" s="196" t="s">
        <v>5633</v>
      </c>
      <c r="D312" s="197" t="s">
        <v>3504</v>
      </c>
      <c r="E312" s="290">
        <v>230000</v>
      </c>
      <c r="F312" s="197"/>
    </row>
    <row r="313" spans="1:6" ht="15.75" x14ac:dyDescent="0.25">
      <c r="A313" s="197">
        <v>71</v>
      </c>
      <c r="B313" s="195" t="s">
        <v>5780</v>
      </c>
      <c r="C313" s="196" t="s">
        <v>5634</v>
      </c>
      <c r="D313" s="197" t="s">
        <v>5703</v>
      </c>
      <c r="E313" s="290">
        <v>720000</v>
      </c>
      <c r="F313" s="197" t="s">
        <v>5939</v>
      </c>
    </row>
    <row r="314" spans="1:6" ht="15.75" x14ac:dyDescent="0.25">
      <c r="A314" s="197">
        <v>72</v>
      </c>
      <c r="B314" s="195" t="s">
        <v>5781</v>
      </c>
      <c r="C314" s="196" t="s">
        <v>5635</v>
      </c>
      <c r="D314" s="197" t="s">
        <v>5702</v>
      </c>
      <c r="E314" s="290">
        <v>560000</v>
      </c>
      <c r="F314" s="197"/>
    </row>
    <row r="315" spans="1:6" ht="15.75" x14ac:dyDescent="0.25">
      <c r="A315" s="197">
        <v>73</v>
      </c>
      <c r="B315" s="195" t="s">
        <v>5782</v>
      </c>
      <c r="C315" s="196" t="s">
        <v>5635</v>
      </c>
      <c r="D315" s="197" t="s">
        <v>3504</v>
      </c>
      <c r="E315" s="290">
        <v>230000</v>
      </c>
      <c r="F315" s="197"/>
    </row>
    <row r="316" spans="1:6" ht="15.75" x14ac:dyDescent="0.25">
      <c r="A316" s="197">
        <v>74</v>
      </c>
      <c r="B316" s="195" t="s">
        <v>5783</v>
      </c>
      <c r="C316" s="196" t="s">
        <v>2797</v>
      </c>
      <c r="D316" s="197" t="s">
        <v>3504</v>
      </c>
      <c r="E316" s="290">
        <v>230000</v>
      </c>
      <c r="F316" s="197"/>
    </row>
    <row r="317" spans="1:6" ht="15.75" x14ac:dyDescent="0.25">
      <c r="A317" s="197">
        <v>75</v>
      </c>
      <c r="B317" s="195" t="s">
        <v>5784</v>
      </c>
      <c r="C317" s="196" t="s">
        <v>2797</v>
      </c>
      <c r="D317" s="197" t="s">
        <v>5702</v>
      </c>
      <c r="E317" s="290">
        <v>560000</v>
      </c>
      <c r="F317" s="197"/>
    </row>
    <row r="318" spans="1:6" ht="15.75" x14ac:dyDescent="0.25">
      <c r="A318" s="197">
        <v>76</v>
      </c>
      <c r="B318" s="195" t="s">
        <v>5785</v>
      </c>
      <c r="C318" s="196" t="s">
        <v>5636</v>
      </c>
      <c r="D318" s="197" t="s">
        <v>5702</v>
      </c>
      <c r="E318" s="290">
        <v>560000</v>
      </c>
      <c r="F318" s="197"/>
    </row>
    <row r="319" spans="1:6" ht="15.75" x14ac:dyDescent="0.25">
      <c r="A319" s="197">
        <v>77</v>
      </c>
      <c r="B319" s="195" t="s">
        <v>5786</v>
      </c>
      <c r="C319" s="196" t="s">
        <v>5636</v>
      </c>
      <c r="D319" s="197" t="s">
        <v>3504</v>
      </c>
      <c r="E319" s="290">
        <v>230000</v>
      </c>
      <c r="F319" s="197"/>
    </row>
    <row r="320" spans="1:6" ht="15.75" x14ac:dyDescent="0.25">
      <c r="A320" s="197">
        <v>78</v>
      </c>
      <c r="B320" s="195" t="s">
        <v>5787</v>
      </c>
      <c r="C320" s="196" t="s">
        <v>5637</v>
      </c>
      <c r="D320" s="197" t="s">
        <v>5702</v>
      </c>
      <c r="E320" s="290">
        <v>560000</v>
      </c>
      <c r="F320" s="197"/>
    </row>
    <row r="321" spans="1:7" ht="15.75" x14ac:dyDescent="0.25">
      <c r="A321" s="197">
        <v>79</v>
      </c>
      <c r="B321" s="195" t="s">
        <v>5788</v>
      </c>
      <c r="C321" s="196" t="s">
        <v>5637</v>
      </c>
      <c r="D321" s="197" t="s">
        <v>3504</v>
      </c>
      <c r="E321" s="290">
        <v>230000</v>
      </c>
      <c r="F321" s="197"/>
    </row>
    <row r="322" spans="1:7" ht="15.75" x14ac:dyDescent="0.25">
      <c r="A322" s="197">
        <v>80</v>
      </c>
      <c r="B322" s="195" t="s">
        <v>5789</v>
      </c>
      <c r="C322" s="196" t="s">
        <v>5638</v>
      </c>
      <c r="D322" s="197" t="s">
        <v>5702</v>
      </c>
      <c r="E322" s="290">
        <v>560000</v>
      </c>
      <c r="F322" s="197"/>
    </row>
    <row r="323" spans="1:7" ht="15.75" x14ac:dyDescent="0.25">
      <c r="A323" s="197">
        <v>81</v>
      </c>
      <c r="B323" s="195" t="s">
        <v>5790</v>
      </c>
      <c r="C323" s="196" t="s">
        <v>5638</v>
      </c>
      <c r="D323" s="197" t="s">
        <v>3504</v>
      </c>
      <c r="E323" s="290">
        <v>230000</v>
      </c>
      <c r="F323" s="197"/>
    </row>
    <row r="324" spans="1:7" ht="15.75" x14ac:dyDescent="0.25">
      <c r="A324" s="197">
        <v>82</v>
      </c>
      <c r="B324" s="195" t="s">
        <v>5791</v>
      </c>
      <c r="C324" s="196" t="s">
        <v>5639</v>
      </c>
      <c r="D324" s="197" t="s">
        <v>3504</v>
      </c>
      <c r="E324" s="290">
        <v>230000</v>
      </c>
      <c r="F324" s="197"/>
    </row>
    <row r="325" spans="1:7" ht="15.75" x14ac:dyDescent="0.25">
      <c r="A325" s="197">
        <v>83</v>
      </c>
      <c r="B325" s="195" t="s">
        <v>5792</v>
      </c>
      <c r="C325" s="196" t="s">
        <v>5639</v>
      </c>
      <c r="D325" s="197" t="s">
        <v>5702</v>
      </c>
      <c r="E325" s="290">
        <v>560000</v>
      </c>
      <c r="F325" s="197"/>
    </row>
    <row r="326" spans="1:7" ht="15.75" x14ac:dyDescent="0.25">
      <c r="A326" s="197">
        <v>84</v>
      </c>
      <c r="B326" s="195" t="s">
        <v>5793</v>
      </c>
      <c r="C326" s="196" t="s">
        <v>5640</v>
      </c>
      <c r="D326" s="197" t="s">
        <v>5702</v>
      </c>
      <c r="E326" s="290">
        <v>560000</v>
      </c>
      <c r="F326" s="197"/>
    </row>
    <row r="327" spans="1:7" ht="15.75" x14ac:dyDescent="0.25">
      <c r="A327" s="197">
        <v>85</v>
      </c>
      <c r="B327" s="195" t="s">
        <v>5794</v>
      </c>
      <c r="C327" s="196" t="s">
        <v>5640</v>
      </c>
      <c r="D327" s="197" t="s">
        <v>3504</v>
      </c>
      <c r="E327" s="290">
        <v>230000</v>
      </c>
      <c r="F327" s="197"/>
    </row>
    <row r="328" spans="1:7" ht="15.75" x14ac:dyDescent="0.25">
      <c r="A328" s="197">
        <v>86</v>
      </c>
      <c r="B328" s="195" t="s">
        <v>5795</v>
      </c>
      <c r="C328" s="196" t="s">
        <v>5641</v>
      </c>
      <c r="D328" s="197" t="s">
        <v>5926</v>
      </c>
      <c r="E328" s="290">
        <v>1330000</v>
      </c>
      <c r="F328" s="197" t="s">
        <v>5920</v>
      </c>
    </row>
    <row r="329" spans="1:7" ht="15.75" x14ac:dyDescent="0.25">
      <c r="A329" s="197">
        <v>87</v>
      </c>
      <c r="B329" s="195" t="s">
        <v>5796</v>
      </c>
      <c r="C329" s="196" t="s">
        <v>5642</v>
      </c>
      <c r="D329" s="197" t="s">
        <v>5702</v>
      </c>
      <c r="E329" s="290">
        <v>560000</v>
      </c>
      <c r="F329" s="197"/>
    </row>
    <row r="330" spans="1:7" ht="15.75" x14ac:dyDescent="0.25">
      <c r="A330" s="197">
        <v>88</v>
      </c>
      <c r="B330" s="195" t="s">
        <v>5797</v>
      </c>
      <c r="C330" s="196" t="s">
        <v>5642</v>
      </c>
      <c r="D330" s="197" t="s">
        <v>3504</v>
      </c>
      <c r="E330" s="290">
        <v>230000</v>
      </c>
      <c r="F330" s="197"/>
      <c r="G330" s="292"/>
    </row>
    <row r="331" spans="1:7" ht="15.75" x14ac:dyDescent="0.25">
      <c r="A331" s="197">
        <v>89</v>
      </c>
      <c r="B331" s="195" t="s">
        <v>5798</v>
      </c>
      <c r="C331" s="196" t="s">
        <v>5643</v>
      </c>
      <c r="D331" s="197" t="s">
        <v>3504</v>
      </c>
      <c r="E331" s="290">
        <v>230000</v>
      </c>
      <c r="F331" s="197"/>
      <c r="G331" s="290">
        <v>230000</v>
      </c>
    </row>
    <row r="332" spans="1:7" ht="15.75" x14ac:dyDescent="0.25">
      <c r="A332" s="197">
        <v>90</v>
      </c>
      <c r="B332" s="195" t="s">
        <v>5799</v>
      </c>
      <c r="C332" s="196" t="s">
        <v>5643</v>
      </c>
      <c r="D332" s="197" t="s">
        <v>5702</v>
      </c>
      <c r="E332" s="290">
        <v>560000</v>
      </c>
      <c r="F332" s="197"/>
      <c r="G332" s="290">
        <v>560000</v>
      </c>
    </row>
    <row r="333" spans="1:7" ht="15.75" x14ac:dyDescent="0.25">
      <c r="A333" s="197">
        <v>91</v>
      </c>
      <c r="B333" s="195" t="s">
        <v>5800</v>
      </c>
      <c r="C333" s="196" t="s">
        <v>5644</v>
      </c>
      <c r="D333" s="197" t="s">
        <v>3504</v>
      </c>
      <c r="E333" s="290">
        <v>230000</v>
      </c>
      <c r="F333" s="197"/>
      <c r="G333" s="290">
        <v>230000</v>
      </c>
    </row>
    <row r="334" spans="1:7" ht="15.75" x14ac:dyDescent="0.25">
      <c r="A334" s="197">
        <v>92</v>
      </c>
      <c r="B334" s="195" t="s">
        <v>5801</v>
      </c>
      <c r="C334" s="196" t="s">
        <v>5644</v>
      </c>
      <c r="D334" s="197" t="s">
        <v>5702</v>
      </c>
      <c r="E334" s="290">
        <v>560000</v>
      </c>
      <c r="F334" s="197"/>
      <c r="G334" s="290">
        <v>560000</v>
      </c>
    </row>
    <row r="335" spans="1:7" ht="15.75" x14ac:dyDescent="0.25">
      <c r="A335" s="197">
        <v>93</v>
      </c>
      <c r="B335" s="195" t="s">
        <v>5802</v>
      </c>
      <c r="C335" s="196" t="s">
        <v>5645</v>
      </c>
      <c r="D335" s="197" t="s">
        <v>3504</v>
      </c>
      <c r="E335" s="290">
        <v>230000</v>
      </c>
      <c r="F335" s="197"/>
      <c r="G335" s="290">
        <v>230000</v>
      </c>
    </row>
    <row r="336" spans="1:7" ht="15.75" x14ac:dyDescent="0.25">
      <c r="A336" s="197">
        <v>94</v>
      </c>
      <c r="B336" s="195" t="s">
        <v>5803</v>
      </c>
      <c r="C336" s="196" t="s">
        <v>5645</v>
      </c>
      <c r="D336" s="197" t="s">
        <v>5702</v>
      </c>
      <c r="E336" s="290">
        <v>560000</v>
      </c>
      <c r="F336" s="197"/>
      <c r="G336" s="290">
        <v>560000</v>
      </c>
    </row>
    <row r="337" spans="1:9" ht="15.75" x14ac:dyDescent="0.25">
      <c r="A337" s="197">
        <v>95</v>
      </c>
      <c r="B337" s="195" t="s">
        <v>5804</v>
      </c>
      <c r="C337" s="196" t="s">
        <v>5646</v>
      </c>
      <c r="D337" s="197" t="s">
        <v>5702</v>
      </c>
      <c r="E337" s="290">
        <v>560000</v>
      </c>
      <c r="F337" s="197"/>
      <c r="G337" s="290">
        <v>560000</v>
      </c>
    </row>
    <row r="338" spans="1:9" ht="15.75" x14ac:dyDescent="0.25">
      <c r="A338" s="197">
        <v>96</v>
      </c>
      <c r="B338" s="195" t="s">
        <v>5805</v>
      </c>
      <c r="C338" s="196" t="s">
        <v>5646</v>
      </c>
      <c r="D338" s="197" t="s">
        <v>3504</v>
      </c>
      <c r="E338" s="290">
        <v>230000</v>
      </c>
      <c r="F338" s="197"/>
      <c r="G338" s="290">
        <v>230000</v>
      </c>
    </row>
    <row r="339" spans="1:9" ht="15.75" x14ac:dyDescent="0.25">
      <c r="A339" s="197">
        <v>97</v>
      </c>
      <c r="B339" s="195" t="s">
        <v>5806</v>
      </c>
      <c r="C339" s="196" t="s">
        <v>3655</v>
      </c>
      <c r="D339" s="197" t="s">
        <v>3504</v>
      </c>
      <c r="E339" s="290">
        <v>230000</v>
      </c>
      <c r="F339" s="197"/>
      <c r="G339" s="290">
        <v>230000</v>
      </c>
    </row>
    <row r="340" spans="1:9" ht="15.75" x14ac:dyDescent="0.25">
      <c r="A340" s="197">
        <v>98</v>
      </c>
      <c r="B340" s="195" t="s">
        <v>5807</v>
      </c>
      <c r="C340" s="196" t="s">
        <v>3655</v>
      </c>
      <c r="D340" s="197" t="s">
        <v>5702</v>
      </c>
      <c r="E340" s="290">
        <v>560000</v>
      </c>
      <c r="F340" s="197"/>
      <c r="G340" s="290">
        <v>560000</v>
      </c>
      <c r="I340" s="261"/>
    </row>
    <row r="341" spans="1:9" ht="15.75" x14ac:dyDescent="0.25">
      <c r="A341" s="197">
        <v>99</v>
      </c>
      <c r="B341" s="195" t="s">
        <v>5808</v>
      </c>
      <c r="C341" s="196" t="s">
        <v>5647</v>
      </c>
      <c r="D341" s="197" t="s">
        <v>3504</v>
      </c>
      <c r="E341" s="290">
        <v>230000</v>
      </c>
      <c r="F341" s="197"/>
      <c r="G341" s="290">
        <v>230000</v>
      </c>
    </row>
    <row r="342" spans="1:9" ht="15.75" x14ac:dyDescent="0.25">
      <c r="A342" s="197">
        <v>100</v>
      </c>
      <c r="B342" s="195" t="s">
        <v>5809</v>
      </c>
      <c r="C342" s="196" t="s">
        <v>5647</v>
      </c>
      <c r="D342" s="197" t="s">
        <v>5702</v>
      </c>
      <c r="E342" s="290">
        <v>560000</v>
      </c>
      <c r="F342" s="197"/>
      <c r="G342" s="290">
        <v>560000</v>
      </c>
    </row>
    <row r="343" spans="1:9" ht="15.75" x14ac:dyDescent="0.25">
      <c r="A343" s="197">
        <v>101</v>
      </c>
      <c r="B343" s="195" t="s">
        <v>5810</v>
      </c>
      <c r="C343" s="196" t="s">
        <v>5648</v>
      </c>
      <c r="D343" s="197" t="s">
        <v>3504</v>
      </c>
      <c r="E343" s="290">
        <v>230000</v>
      </c>
      <c r="F343" s="197"/>
      <c r="G343" s="290">
        <v>230000</v>
      </c>
    </row>
    <row r="344" spans="1:9" ht="15.75" x14ac:dyDescent="0.25">
      <c r="A344" s="197">
        <v>102</v>
      </c>
      <c r="B344" s="195" t="s">
        <v>5811</v>
      </c>
      <c r="C344" s="196" t="s">
        <v>5648</v>
      </c>
      <c r="D344" s="197" t="s">
        <v>5702</v>
      </c>
      <c r="E344" s="290">
        <v>560000</v>
      </c>
      <c r="F344" s="197"/>
      <c r="G344" s="290">
        <v>560000</v>
      </c>
    </row>
    <row r="345" spans="1:9" ht="15.75" x14ac:dyDescent="0.25">
      <c r="A345" s="197">
        <v>103</v>
      </c>
      <c r="B345" s="195" t="s">
        <v>5812</v>
      </c>
      <c r="C345" s="196" t="s">
        <v>5649</v>
      </c>
      <c r="D345" s="197" t="s">
        <v>2575</v>
      </c>
      <c r="E345" s="290">
        <v>400000</v>
      </c>
      <c r="F345" s="197"/>
      <c r="G345" s="290">
        <v>400000</v>
      </c>
    </row>
    <row r="346" spans="1:9" ht="15.75" x14ac:dyDescent="0.25">
      <c r="A346" s="197">
        <v>104</v>
      </c>
      <c r="B346" s="195" t="s">
        <v>5813</v>
      </c>
      <c r="C346" s="196" t="s">
        <v>5650</v>
      </c>
      <c r="D346" s="197" t="s">
        <v>2575</v>
      </c>
      <c r="E346" s="290">
        <v>400000</v>
      </c>
      <c r="F346" s="197"/>
      <c r="G346" s="290">
        <v>400000</v>
      </c>
    </row>
    <row r="347" spans="1:9" ht="15.75" x14ac:dyDescent="0.25">
      <c r="A347" s="197">
        <v>105</v>
      </c>
      <c r="B347" s="195" t="s">
        <v>5814</v>
      </c>
      <c r="C347" s="196" t="s">
        <v>5651</v>
      </c>
      <c r="D347" s="197" t="s">
        <v>4804</v>
      </c>
      <c r="E347" s="290">
        <v>640000</v>
      </c>
      <c r="F347" s="197"/>
      <c r="G347" s="290">
        <v>640000</v>
      </c>
    </row>
    <row r="348" spans="1:9" ht="15.75" x14ac:dyDescent="0.25">
      <c r="A348" s="197">
        <v>106</v>
      </c>
      <c r="B348" s="195" t="s">
        <v>5815</v>
      </c>
      <c r="C348" s="196" t="s">
        <v>3656</v>
      </c>
      <c r="D348" s="197" t="s">
        <v>5702</v>
      </c>
      <c r="E348" s="290">
        <v>560000</v>
      </c>
      <c r="F348" s="197"/>
    </row>
    <row r="349" spans="1:9" ht="15.75" x14ac:dyDescent="0.25">
      <c r="A349" s="197">
        <v>107</v>
      </c>
      <c r="B349" s="195" t="s">
        <v>5816</v>
      </c>
      <c r="C349" s="196" t="s">
        <v>3656</v>
      </c>
      <c r="D349" s="197" t="s">
        <v>3504</v>
      </c>
      <c r="E349" s="290">
        <v>230000</v>
      </c>
      <c r="F349" s="197"/>
    </row>
    <row r="350" spans="1:9" ht="15.75" x14ac:dyDescent="0.25">
      <c r="A350" s="197">
        <v>108</v>
      </c>
      <c r="B350" s="195" t="s">
        <v>5817</v>
      </c>
      <c r="C350" s="192" t="s">
        <v>5652</v>
      </c>
      <c r="D350" s="197" t="s">
        <v>5702</v>
      </c>
      <c r="E350" s="290">
        <v>560000</v>
      </c>
      <c r="F350" s="197"/>
    </row>
    <row r="351" spans="1:9" ht="15.75" x14ac:dyDescent="0.25">
      <c r="A351" s="197">
        <v>109</v>
      </c>
      <c r="B351" s="195" t="s">
        <v>5818</v>
      </c>
      <c r="C351" s="192" t="s">
        <v>5652</v>
      </c>
      <c r="D351" s="197" t="s">
        <v>3504</v>
      </c>
      <c r="E351" s="290">
        <v>230000</v>
      </c>
      <c r="F351" s="197"/>
    </row>
    <row r="352" spans="1:9" ht="15.75" x14ac:dyDescent="0.25">
      <c r="A352" s="197">
        <v>110</v>
      </c>
      <c r="B352" s="195" t="s">
        <v>5819</v>
      </c>
      <c r="C352" s="196" t="s">
        <v>5653</v>
      </c>
      <c r="D352" s="197" t="s">
        <v>5702</v>
      </c>
      <c r="E352" s="290">
        <v>560000</v>
      </c>
      <c r="F352" s="197"/>
    </row>
    <row r="353" spans="1:6" ht="15.75" x14ac:dyDescent="0.25">
      <c r="A353" s="197">
        <v>111</v>
      </c>
      <c r="B353" s="195" t="s">
        <v>5820</v>
      </c>
      <c r="C353" s="196" t="s">
        <v>5653</v>
      </c>
      <c r="D353" s="197" t="s">
        <v>3504</v>
      </c>
      <c r="E353" s="290">
        <v>230000</v>
      </c>
      <c r="F353" s="197"/>
    </row>
    <row r="354" spans="1:6" ht="15.75" x14ac:dyDescent="0.25">
      <c r="A354" s="197">
        <v>112</v>
      </c>
      <c r="B354" s="195" t="s">
        <v>5821</v>
      </c>
      <c r="C354" s="196" t="s">
        <v>5654</v>
      </c>
      <c r="D354" s="197" t="s">
        <v>3504</v>
      </c>
      <c r="E354" s="290">
        <v>230000</v>
      </c>
      <c r="F354" s="197"/>
    </row>
    <row r="355" spans="1:6" ht="15.75" x14ac:dyDescent="0.25">
      <c r="A355" s="197">
        <v>113</v>
      </c>
      <c r="B355" s="195" t="s">
        <v>5822</v>
      </c>
      <c r="C355" s="196" t="s">
        <v>5654</v>
      </c>
      <c r="D355" s="197" t="s">
        <v>5702</v>
      </c>
      <c r="E355" s="290">
        <v>560000</v>
      </c>
      <c r="F355" s="197"/>
    </row>
    <row r="356" spans="1:6" ht="15.75" x14ac:dyDescent="0.25">
      <c r="A356" s="197">
        <v>114</v>
      </c>
      <c r="B356" s="195" t="s">
        <v>5823</v>
      </c>
      <c r="C356" s="196" t="s">
        <v>5655</v>
      </c>
      <c r="D356" s="197" t="s">
        <v>5702</v>
      </c>
      <c r="E356" s="290">
        <v>560000</v>
      </c>
      <c r="F356" s="197"/>
    </row>
    <row r="357" spans="1:6" ht="15.75" x14ac:dyDescent="0.25">
      <c r="A357" s="197">
        <v>115</v>
      </c>
      <c r="B357" s="195" t="s">
        <v>5824</v>
      </c>
      <c r="C357" s="196" t="s">
        <v>5655</v>
      </c>
      <c r="D357" s="197" t="s">
        <v>3504</v>
      </c>
      <c r="E357" s="290">
        <v>230000</v>
      </c>
      <c r="F357" s="197"/>
    </row>
    <row r="358" spans="1:6" ht="15.75" x14ac:dyDescent="0.25">
      <c r="A358" s="197">
        <v>116</v>
      </c>
      <c r="B358" s="195" t="s">
        <v>5825</v>
      </c>
      <c r="C358" s="196" t="s">
        <v>5656</v>
      </c>
      <c r="D358" s="197" t="s">
        <v>5926</v>
      </c>
      <c r="E358" s="290">
        <v>140000</v>
      </c>
      <c r="F358" s="197" t="s">
        <v>4471</v>
      </c>
    </row>
    <row r="359" spans="1:6" ht="15.75" x14ac:dyDescent="0.25">
      <c r="A359" s="197">
        <v>117</v>
      </c>
      <c r="B359" s="195" t="s">
        <v>5826</v>
      </c>
      <c r="C359" s="196" t="s">
        <v>5657</v>
      </c>
      <c r="D359" s="197" t="s">
        <v>5702</v>
      </c>
      <c r="E359" s="290">
        <v>560000</v>
      </c>
      <c r="F359" s="197"/>
    </row>
    <row r="360" spans="1:6" ht="15.75" x14ac:dyDescent="0.25">
      <c r="A360" s="197">
        <v>118</v>
      </c>
      <c r="B360" s="195" t="s">
        <v>5827</v>
      </c>
      <c r="C360" s="196" t="s">
        <v>5657</v>
      </c>
      <c r="D360" s="197" t="s">
        <v>3504</v>
      </c>
      <c r="E360" s="290">
        <v>230000</v>
      </c>
      <c r="F360" s="197"/>
    </row>
    <row r="361" spans="1:6" ht="15.75" x14ac:dyDescent="0.25">
      <c r="A361" s="197">
        <v>119</v>
      </c>
      <c r="B361" s="195" t="s">
        <v>5828</v>
      </c>
      <c r="C361" s="196" t="s">
        <v>5658</v>
      </c>
      <c r="D361" s="197" t="s">
        <v>3504</v>
      </c>
      <c r="E361" s="290">
        <v>230000</v>
      </c>
      <c r="F361" s="197"/>
    </row>
    <row r="362" spans="1:6" ht="15.75" x14ac:dyDescent="0.25">
      <c r="A362" s="197">
        <v>120</v>
      </c>
      <c r="B362" s="195" t="s">
        <v>5829</v>
      </c>
      <c r="C362" s="196" t="s">
        <v>5658</v>
      </c>
      <c r="D362" s="197" t="s">
        <v>5702</v>
      </c>
      <c r="E362" s="290">
        <v>560000</v>
      </c>
      <c r="F362" s="197"/>
    </row>
    <row r="363" spans="1:6" ht="15.75" x14ac:dyDescent="0.25">
      <c r="A363" s="197">
        <v>121</v>
      </c>
      <c r="B363" s="195" t="s">
        <v>5830</v>
      </c>
      <c r="C363" s="196" t="s">
        <v>5659</v>
      </c>
      <c r="D363" s="197" t="s">
        <v>5702</v>
      </c>
      <c r="E363" s="290">
        <v>560000</v>
      </c>
      <c r="F363" s="197"/>
    </row>
    <row r="364" spans="1:6" ht="15.75" x14ac:dyDescent="0.25">
      <c r="A364" s="197">
        <v>122</v>
      </c>
      <c r="B364" s="195" t="s">
        <v>5831</v>
      </c>
      <c r="C364" s="196" t="s">
        <v>5659</v>
      </c>
      <c r="D364" s="197" t="s">
        <v>3504</v>
      </c>
      <c r="E364" s="290">
        <v>230000</v>
      </c>
      <c r="F364" s="197"/>
    </row>
    <row r="365" spans="1:6" ht="15.75" x14ac:dyDescent="0.25">
      <c r="A365" s="197">
        <v>123</v>
      </c>
      <c r="B365" s="195" t="s">
        <v>5832</v>
      </c>
      <c r="C365" s="196" t="s">
        <v>5660</v>
      </c>
      <c r="D365" s="197" t="s">
        <v>5702</v>
      </c>
      <c r="E365" s="290">
        <v>560000</v>
      </c>
      <c r="F365" s="197"/>
    </row>
    <row r="366" spans="1:6" ht="15.75" x14ac:dyDescent="0.25">
      <c r="A366" s="197">
        <v>124</v>
      </c>
      <c r="B366" s="195" t="s">
        <v>5833</v>
      </c>
      <c r="C366" s="196" t="s">
        <v>5660</v>
      </c>
      <c r="D366" s="197" t="s">
        <v>3504</v>
      </c>
      <c r="E366" s="290">
        <v>230000</v>
      </c>
      <c r="F366" s="197"/>
    </row>
    <row r="367" spans="1:6" ht="15.75" x14ac:dyDescent="0.25">
      <c r="A367" s="197">
        <v>125</v>
      </c>
      <c r="B367" s="195" t="s">
        <v>5834</v>
      </c>
      <c r="C367" s="196" t="s">
        <v>5661</v>
      </c>
      <c r="D367" s="197" t="s">
        <v>3504</v>
      </c>
      <c r="E367" s="290">
        <v>230000</v>
      </c>
      <c r="F367" s="197"/>
    </row>
    <row r="368" spans="1:6" ht="15.75" x14ac:dyDescent="0.25">
      <c r="A368" s="197">
        <v>126</v>
      </c>
      <c r="B368" s="195" t="s">
        <v>5835</v>
      </c>
      <c r="C368" s="196" t="s">
        <v>5661</v>
      </c>
      <c r="D368" s="197" t="s">
        <v>5702</v>
      </c>
      <c r="E368" s="290">
        <v>230000</v>
      </c>
      <c r="F368" s="197"/>
    </row>
    <row r="369" spans="1:7" ht="15.75" x14ac:dyDescent="0.25">
      <c r="A369" s="197">
        <v>127</v>
      </c>
      <c r="B369" s="195" t="s">
        <v>5836</v>
      </c>
      <c r="C369" s="196" t="s">
        <v>5661</v>
      </c>
      <c r="D369" s="197" t="s">
        <v>5702</v>
      </c>
      <c r="E369" s="290">
        <v>330000</v>
      </c>
      <c r="F369" s="197" t="s">
        <v>5924</v>
      </c>
    </row>
    <row r="370" spans="1:7" ht="15.75" x14ac:dyDescent="0.25">
      <c r="A370" s="197">
        <v>128</v>
      </c>
      <c r="B370" s="195" t="s">
        <v>5837</v>
      </c>
      <c r="C370" s="196" t="s">
        <v>5662</v>
      </c>
      <c r="D370" s="197" t="s">
        <v>5702</v>
      </c>
      <c r="E370" s="290">
        <v>560000</v>
      </c>
      <c r="F370" s="197"/>
    </row>
    <row r="371" spans="1:7" ht="15.75" x14ac:dyDescent="0.25">
      <c r="A371" s="197">
        <v>129</v>
      </c>
      <c r="B371" s="195" t="s">
        <v>5838</v>
      </c>
      <c r="C371" s="196" t="s">
        <v>5662</v>
      </c>
      <c r="D371" s="197" t="s">
        <v>3504</v>
      </c>
      <c r="E371" s="290">
        <v>230000</v>
      </c>
      <c r="F371" s="197"/>
    </row>
    <row r="372" spans="1:7" ht="15.75" x14ac:dyDescent="0.25">
      <c r="A372" s="197">
        <v>130</v>
      </c>
      <c r="B372" s="195" t="s">
        <v>5839</v>
      </c>
      <c r="C372" s="196" t="s">
        <v>5663</v>
      </c>
      <c r="D372" s="197" t="s">
        <v>1002</v>
      </c>
      <c r="E372" s="290">
        <v>210000</v>
      </c>
      <c r="F372" s="197"/>
    </row>
    <row r="373" spans="1:7" ht="15.75" x14ac:dyDescent="0.25">
      <c r="A373" s="197">
        <v>131</v>
      </c>
      <c r="B373" s="195" t="s">
        <v>5840</v>
      </c>
      <c r="C373" s="196" t="s">
        <v>2932</v>
      </c>
      <c r="D373" s="197" t="s">
        <v>5702</v>
      </c>
      <c r="E373" s="290">
        <v>560000</v>
      </c>
      <c r="F373" s="197"/>
    </row>
    <row r="374" spans="1:7" ht="15.75" x14ac:dyDescent="0.25">
      <c r="A374" s="197">
        <v>132</v>
      </c>
      <c r="B374" s="195" t="s">
        <v>5841</v>
      </c>
      <c r="C374" s="196" t="s">
        <v>2932</v>
      </c>
      <c r="D374" s="197" t="s">
        <v>3504</v>
      </c>
      <c r="E374" s="290">
        <v>230000</v>
      </c>
      <c r="F374" s="197"/>
      <c r="G374" s="292"/>
    </row>
    <row r="375" spans="1:7" ht="15.75" x14ac:dyDescent="0.25">
      <c r="A375" s="197">
        <v>133</v>
      </c>
      <c r="B375" s="195" t="s">
        <v>5842</v>
      </c>
      <c r="C375" s="196" t="s">
        <v>5664</v>
      </c>
      <c r="D375" s="197" t="s">
        <v>3504</v>
      </c>
      <c r="E375" s="290">
        <v>230000</v>
      </c>
      <c r="F375" s="197"/>
      <c r="G375" s="290">
        <v>230000</v>
      </c>
    </row>
    <row r="376" spans="1:7" ht="15.75" x14ac:dyDescent="0.25">
      <c r="A376" s="197">
        <v>134</v>
      </c>
      <c r="B376" s="195" t="s">
        <v>5843</v>
      </c>
      <c r="C376" s="196" t="s">
        <v>5664</v>
      </c>
      <c r="D376" s="197" t="s">
        <v>5702</v>
      </c>
      <c r="E376" s="290">
        <v>560000</v>
      </c>
      <c r="F376" s="197"/>
      <c r="G376" s="290">
        <v>560000</v>
      </c>
    </row>
    <row r="377" spans="1:7" ht="15.75" x14ac:dyDescent="0.25">
      <c r="A377" s="197">
        <v>135</v>
      </c>
      <c r="B377" s="195" t="s">
        <v>5844</v>
      </c>
      <c r="C377" s="196" t="s">
        <v>5665</v>
      </c>
      <c r="D377" s="197" t="s">
        <v>3504</v>
      </c>
      <c r="E377" s="290">
        <v>230000</v>
      </c>
      <c r="F377" s="197"/>
      <c r="G377" s="290">
        <v>230000</v>
      </c>
    </row>
    <row r="378" spans="1:7" ht="15.75" x14ac:dyDescent="0.25">
      <c r="A378" s="197">
        <v>136</v>
      </c>
      <c r="B378" s="195" t="s">
        <v>5845</v>
      </c>
      <c r="C378" s="196" t="s">
        <v>5665</v>
      </c>
      <c r="D378" s="197" t="s">
        <v>5702</v>
      </c>
      <c r="E378" s="290">
        <v>560000</v>
      </c>
      <c r="F378" s="197"/>
      <c r="G378" s="290">
        <v>560000</v>
      </c>
    </row>
    <row r="379" spans="1:7" ht="22.5" x14ac:dyDescent="0.25">
      <c r="A379" s="197">
        <v>137</v>
      </c>
      <c r="B379" s="195" t="s">
        <v>5846</v>
      </c>
      <c r="C379" s="284" t="s">
        <v>5666</v>
      </c>
      <c r="D379" s="197" t="s">
        <v>5704</v>
      </c>
      <c r="E379" s="290">
        <v>1800000</v>
      </c>
      <c r="F379" s="197"/>
      <c r="G379" s="290">
        <v>1800000</v>
      </c>
    </row>
    <row r="380" spans="1:7" ht="15.75" x14ac:dyDescent="0.25">
      <c r="A380" s="197">
        <v>138</v>
      </c>
      <c r="B380" s="195" t="s">
        <v>5847</v>
      </c>
      <c r="C380" s="196" t="s">
        <v>5667</v>
      </c>
      <c r="D380" s="197" t="s">
        <v>4804</v>
      </c>
      <c r="E380" s="290">
        <v>640000</v>
      </c>
      <c r="F380" s="197"/>
      <c r="G380" s="290">
        <v>640000</v>
      </c>
    </row>
    <row r="381" spans="1:7" ht="15.75" x14ac:dyDescent="0.25">
      <c r="A381" s="197">
        <v>139</v>
      </c>
      <c r="B381" s="195" t="s">
        <v>5848</v>
      </c>
      <c r="C381" s="196" t="s">
        <v>5667</v>
      </c>
      <c r="D381" s="197" t="s">
        <v>4804</v>
      </c>
      <c r="E381" s="290">
        <v>640000</v>
      </c>
      <c r="F381" s="197"/>
      <c r="G381" s="290">
        <v>640000</v>
      </c>
    </row>
    <row r="382" spans="1:7" ht="15.75" x14ac:dyDescent="0.25">
      <c r="A382" s="197">
        <v>140</v>
      </c>
      <c r="B382" s="195" t="s">
        <v>5849</v>
      </c>
      <c r="C382" s="196" t="s">
        <v>5668</v>
      </c>
      <c r="D382" s="197" t="s">
        <v>5926</v>
      </c>
      <c r="E382" s="290">
        <v>980000</v>
      </c>
      <c r="F382" s="197" t="s">
        <v>5921</v>
      </c>
      <c r="G382" s="290">
        <v>980000</v>
      </c>
    </row>
    <row r="383" spans="1:7" ht="15.75" x14ac:dyDescent="0.25">
      <c r="A383" s="197">
        <v>141</v>
      </c>
      <c r="B383" s="195" t="s">
        <v>5850</v>
      </c>
      <c r="C383" s="196" t="s">
        <v>5669</v>
      </c>
      <c r="D383" s="197" t="s">
        <v>3504</v>
      </c>
      <c r="E383" s="290">
        <v>230000</v>
      </c>
      <c r="F383" s="197"/>
      <c r="G383" s="290">
        <v>230000</v>
      </c>
    </row>
    <row r="384" spans="1:7" ht="15.75" x14ac:dyDescent="0.25">
      <c r="A384" s="197">
        <v>142</v>
      </c>
      <c r="B384" s="195" t="s">
        <v>5851</v>
      </c>
      <c r="C384" s="196" t="s">
        <v>5669</v>
      </c>
      <c r="D384" s="197" t="s">
        <v>5702</v>
      </c>
      <c r="E384" s="290">
        <v>560000</v>
      </c>
      <c r="F384" s="197"/>
      <c r="G384" s="290">
        <v>560000</v>
      </c>
    </row>
    <row r="385" spans="1:7" ht="15.75" x14ac:dyDescent="0.25">
      <c r="A385" s="197">
        <v>143</v>
      </c>
      <c r="B385" s="195" t="s">
        <v>5852</v>
      </c>
      <c r="C385" s="196" t="s">
        <v>5670</v>
      </c>
      <c r="D385" s="197" t="s">
        <v>3504</v>
      </c>
      <c r="E385" s="290">
        <v>230000</v>
      </c>
      <c r="F385" s="197"/>
      <c r="G385" s="290">
        <v>230000</v>
      </c>
    </row>
    <row r="386" spans="1:7" ht="15.75" x14ac:dyDescent="0.25">
      <c r="A386" s="197">
        <v>144</v>
      </c>
      <c r="B386" s="195" t="s">
        <v>5853</v>
      </c>
      <c r="C386" s="196" t="s">
        <v>5670</v>
      </c>
      <c r="D386" s="197" t="s">
        <v>5702</v>
      </c>
      <c r="E386" s="290">
        <v>560000</v>
      </c>
      <c r="F386" s="197"/>
      <c r="G386" s="290">
        <v>560000</v>
      </c>
    </row>
    <row r="387" spans="1:7" ht="15.75" x14ac:dyDescent="0.25">
      <c r="A387" s="197">
        <v>145</v>
      </c>
      <c r="B387" s="195" t="s">
        <v>5854</v>
      </c>
      <c r="C387" s="196" t="s">
        <v>5671</v>
      </c>
      <c r="D387" s="197" t="s">
        <v>5709</v>
      </c>
      <c r="E387" s="290">
        <v>150000</v>
      </c>
      <c r="F387" s="197"/>
      <c r="G387" s="290">
        <v>150000</v>
      </c>
    </row>
    <row r="388" spans="1:7" ht="15.75" x14ac:dyDescent="0.25">
      <c r="A388" s="197">
        <v>146</v>
      </c>
      <c r="B388" s="195" t="s">
        <v>5855</v>
      </c>
      <c r="C388" s="196" t="s">
        <v>5672</v>
      </c>
      <c r="D388" s="197" t="s">
        <v>5709</v>
      </c>
      <c r="E388" s="290">
        <v>150000</v>
      </c>
      <c r="F388" s="197"/>
      <c r="G388" s="290">
        <v>150000</v>
      </c>
    </row>
    <row r="389" spans="1:7" ht="15.75" x14ac:dyDescent="0.25">
      <c r="A389" s="197">
        <v>147</v>
      </c>
      <c r="B389" s="195" t="s">
        <v>5856</v>
      </c>
      <c r="C389" s="196" t="s">
        <v>5673</v>
      </c>
      <c r="D389" s="197" t="s">
        <v>5702</v>
      </c>
      <c r="E389" s="290">
        <v>560000</v>
      </c>
      <c r="F389" s="197"/>
      <c r="G389" s="290">
        <v>560000</v>
      </c>
    </row>
    <row r="390" spans="1:7" ht="15.75" x14ac:dyDescent="0.25">
      <c r="A390" s="197">
        <v>148</v>
      </c>
      <c r="B390" s="195" t="s">
        <v>5857</v>
      </c>
      <c r="C390" s="196" t="s">
        <v>5673</v>
      </c>
      <c r="D390" s="197" t="s">
        <v>3504</v>
      </c>
      <c r="E390" s="290">
        <v>230000</v>
      </c>
      <c r="F390" s="197"/>
      <c r="G390" s="290">
        <v>230000</v>
      </c>
    </row>
    <row r="391" spans="1:7" ht="15.75" x14ac:dyDescent="0.25">
      <c r="A391" s="197">
        <v>149</v>
      </c>
      <c r="B391" s="195" t="s">
        <v>5858</v>
      </c>
      <c r="C391" s="196" t="s">
        <v>5674</v>
      </c>
      <c r="D391" s="197" t="s">
        <v>3504</v>
      </c>
      <c r="E391" s="290">
        <v>230000</v>
      </c>
      <c r="F391" s="197"/>
      <c r="G391" s="290">
        <v>230000</v>
      </c>
    </row>
    <row r="392" spans="1:7" ht="15.75" x14ac:dyDescent="0.25">
      <c r="A392" s="197">
        <v>150</v>
      </c>
      <c r="B392" s="195" t="s">
        <v>5859</v>
      </c>
      <c r="C392" s="196" t="s">
        <v>5674</v>
      </c>
      <c r="D392" s="197" t="s">
        <v>5702</v>
      </c>
      <c r="E392" s="290">
        <v>560000</v>
      </c>
      <c r="F392" s="197"/>
      <c r="G392" s="290">
        <v>560000</v>
      </c>
    </row>
    <row r="393" spans="1:7" ht="15.75" x14ac:dyDescent="0.25">
      <c r="A393" s="197">
        <v>151</v>
      </c>
      <c r="B393" s="195" t="s">
        <v>5860</v>
      </c>
      <c r="C393" s="196" t="s">
        <v>5675</v>
      </c>
      <c r="D393" s="197" t="s">
        <v>3504</v>
      </c>
      <c r="E393" s="290">
        <v>230000</v>
      </c>
      <c r="F393" s="197"/>
      <c r="G393" s="290">
        <v>230000</v>
      </c>
    </row>
    <row r="394" spans="1:7" ht="15.75" x14ac:dyDescent="0.25">
      <c r="A394" s="197">
        <v>152</v>
      </c>
      <c r="B394" s="195" t="s">
        <v>5861</v>
      </c>
      <c r="C394" s="196" t="s">
        <v>5675</v>
      </c>
      <c r="D394" s="197" t="s">
        <v>5702</v>
      </c>
      <c r="E394" s="290">
        <v>560000</v>
      </c>
      <c r="F394" s="197"/>
      <c r="G394" s="290">
        <v>560000</v>
      </c>
    </row>
    <row r="395" spans="1:7" ht="15.75" x14ac:dyDescent="0.25">
      <c r="A395" s="197">
        <v>153</v>
      </c>
      <c r="B395" s="195" t="s">
        <v>5862</v>
      </c>
      <c r="C395" s="196" t="s">
        <v>5676</v>
      </c>
      <c r="D395" s="197" t="s">
        <v>3504</v>
      </c>
      <c r="E395" s="290">
        <v>230000</v>
      </c>
      <c r="F395" s="197"/>
      <c r="G395" s="290">
        <v>230000</v>
      </c>
    </row>
    <row r="396" spans="1:7" ht="15.75" x14ac:dyDescent="0.25">
      <c r="A396" s="197">
        <v>154</v>
      </c>
      <c r="B396" s="195" t="s">
        <v>5863</v>
      </c>
      <c r="C396" s="196" t="s">
        <v>5676</v>
      </c>
      <c r="D396" s="197" t="s">
        <v>5702</v>
      </c>
      <c r="E396" s="290">
        <v>560000</v>
      </c>
      <c r="F396" s="197"/>
      <c r="G396" s="290">
        <v>560000</v>
      </c>
    </row>
    <row r="397" spans="1:7" ht="15.75" x14ac:dyDescent="0.25">
      <c r="A397" s="197">
        <v>155</v>
      </c>
      <c r="B397" s="195" t="s">
        <v>5864</v>
      </c>
      <c r="C397" s="192" t="s">
        <v>5677</v>
      </c>
      <c r="D397" s="197" t="s">
        <v>3504</v>
      </c>
      <c r="E397" s="290">
        <v>230000</v>
      </c>
      <c r="F397" s="197"/>
      <c r="G397" s="290">
        <v>230000</v>
      </c>
    </row>
    <row r="398" spans="1:7" ht="15.75" x14ac:dyDescent="0.25">
      <c r="A398" s="197">
        <v>156</v>
      </c>
      <c r="B398" s="195" t="s">
        <v>5865</v>
      </c>
      <c r="C398" s="192" t="s">
        <v>5677</v>
      </c>
      <c r="D398" s="197" t="s">
        <v>5702</v>
      </c>
      <c r="E398" s="290">
        <v>560000</v>
      </c>
      <c r="F398" s="197"/>
      <c r="G398" s="290">
        <v>560000</v>
      </c>
    </row>
    <row r="399" spans="1:7" ht="15.75" x14ac:dyDescent="0.25">
      <c r="A399" s="197">
        <v>157</v>
      </c>
      <c r="B399" s="195" t="s">
        <v>5866</v>
      </c>
      <c r="C399" s="196" t="s">
        <v>5678</v>
      </c>
      <c r="D399" s="197" t="s">
        <v>3504</v>
      </c>
      <c r="E399" s="290">
        <v>230000</v>
      </c>
      <c r="F399" s="197"/>
      <c r="G399" s="290">
        <v>230000</v>
      </c>
    </row>
    <row r="400" spans="1:7" ht="15.75" x14ac:dyDescent="0.25">
      <c r="A400" s="197">
        <v>158</v>
      </c>
      <c r="B400" s="195" t="s">
        <v>5867</v>
      </c>
      <c r="C400" s="196" t="s">
        <v>5678</v>
      </c>
      <c r="D400" s="197" t="s">
        <v>5702</v>
      </c>
      <c r="E400" s="290">
        <v>560000</v>
      </c>
      <c r="F400" s="197"/>
      <c r="G400" s="290">
        <v>230000</v>
      </c>
    </row>
    <row r="401" spans="1:9" ht="15.75" x14ac:dyDescent="0.25">
      <c r="A401" s="197">
        <v>159</v>
      </c>
      <c r="B401" s="195" t="s">
        <v>5868</v>
      </c>
      <c r="C401" s="196" t="s">
        <v>5930</v>
      </c>
      <c r="D401" s="197" t="s">
        <v>5702</v>
      </c>
      <c r="E401" s="290">
        <v>560000</v>
      </c>
      <c r="F401" s="197"/>
    </row>
    <row r="402" spans="1:9" ht="15.75" x14ac:dyDescent="0.25">
      <c r="A402" s="197">
        <v>160</v>
      </c>
      <c r="B402" s="195" t="s">
        <v>5869</v>
      </c>
      <c r="C402" s="196" t="s">
        <v>5679</v>
      </c>
      <c r="D402" s="197" t="s">
        <v>3504</v>
      </c>
      <c r="E402" s="290">
        <v>230000</v>
      </c>
      <c r="F402" s="197"/>
    </row>
    <row r="403" spans="1:9" ht="15.75" x14ac:dyDescent="0.25">
      <c r="A403" s="197">
        <v>161</v>
      </c>
      <c r="B403" s="195" t="s">
        <v>5870</v>
      </c>
      <c r="C403" s="196" t="s">
        <v>4016</v>
      </c>
      <c r="D403" s="197" t="s">
        <v>5709</v>
      </c>
      <c r="E403" s="290">
        <v>150000</v>
      </c>
      <c r="F403" s="197"/>
    </row>
    <row r="404" spans="1:9" ht="15.75" x14ac:dyDescent="0.25">
      <c r="A404" s="197">
        <v>162</v>
      </c>
      <c r="B404" s="195" t="s">
        <v>5871</v>
      </c>
      <c r="C404" s="196" t="s">
        <v>5680</v>
      </c>
      <c r="D404" s="197" t="s">
        <v>5705</v>
      </c>
      <c r="E404" s="290">
        <v>845000</v>
      </c>
      <c r="F404" s="197"/>
      <c r="I404" s="259"/>
    </row>
    <row r="405" spans="1:9" ht="15.75" x14ac:dyDescent="0.25">
      <c r="A405" s="197">
        <v>163</v>
      </c>
      <c r="B405" s="195" t="s">
        <v>5872</v>
      </c>
      <c r="C405" s="196" t="s">
        <v>3163</v>
      </c>
      <c r="D405" s="197" t="s">
        <v>5702</v>
      </c>
      <c r="E405" s="290">
        <v>560000</v>
      </c>
      <c r="F405" s="197"/>
    </row>
    <row r="406" spans="1:9" ht="15.75" x14ac:dyDescent="0.25">
      <c r="A406" s="197">
        <v>164</v>
      </c>
      <c r="B406" s="195" t="s">
        <v>5873</v>
      </c>
      <c r="C406" s="196" t="s">
        <v>3163</v>
      </c>
      <c r="D406" s="197" t="s">
        <v>3504</v>
      </c>
      <c r="E406" s="290">
        <v>230000</v>
      </c>
      <c r="F406" s="197"/>
    </row>
    <row r="407" spans="1:9" ht="31.5" x14ac:dyDescent="0.25">
      <c r="A407" s="197">
        <v>165</v>
      </c>
      <c r="B407" s="195" t="s">
        <v>5874</v>
      </c>
      <c r="C407" s="196" t="s">
        <v>5681</v>
      </c>
      <c r="D407" s="197" t="s">
        <v>5706</v>
      </c>
      <c r="E407" s="263">
        <v>12000000</v>
      </c>
      <c r="F407" s="197" t="s">
        <v>5925</v>
      </c>
    </row>
    <row r="408" spans="1:9" ht="15.75" x14ac:dyDescent="0.25">
      <c r="A408" s="197">
        <v>166</v>
      </c>
      <c r="B408" s="195" t="s">
        <v>5875</v>
      </c>
      <c r="C408" s="196" t="s">
        <v>5682</v>
      </c>
      <c r="D408" s="197" t="s">
        <v>5707</v>
      </c>
      <c r="E408" s="290">
        <v>720000</v>
      </c>
      <c r="F408" s="197" t="s">
        <v>5939</v>
      </c>
    </row>
    <row r="409" spans="1:9" ht="15.75" x14ac:dyDescent="0.25">
      <c r="A409" s="197">
        <v>167</v>
      </c>
      <c r="B409" s="195" t="s">
        <v>5876</v>
      </c>
      <c r="C409" s="196" t="s">
        <v>5683</v>
      </c>
      <c r="D409" s="197" t="s">
        <v>4804</v>
      </c>
      <c r="E409" s="290">
        <v>1280000</v>
      </c>
      <c r="F409" s="197" t="s">
        <v>4471</v>
      </c>
    </row>
    <row r="410" spans="1:9" ht="15.75" x14ac:dyDescent="0.25">
      <c r="A410" s="197">
        <v>168</v>
      </c>
      <c r="B410" s="195" t="s">
        <v>5877</v>
      </c>
      <c r="C410" s="196" t="s">
        <v>5684</v>
      </c>
      <c r="D410" s="197" t="s">
        <v>5702</v>
      </c>
      <c r="E410" s="290">
        <v>560000</v>
      </c>
      <c r="F410" s="197"/>
    </row>
    <row r="411" spans="1:9" ht="15.75" x14ac:dyDescent="0.25">
      <c r="A411" s="197">
        <v>169</v>
      </c>
      <c r="B411" s="195" t="s">
        <v>5878</v>
      </c>
      <c r="C411" s="196" t="s">
        <v>5684</v>
      </c>
      <c r="D411" s="197" t="s">
        <v>3504</v>
      </c>
      <c r="E411" s="290">
        <v>230000</v>
      </c>
      <c r="F411" s="197"/>
    </row>
    <row r="412" spans="1:9" ht="15.75" x14ac:dyDescent="0.25">
      <c r="A412" s="197">
        <v>170</v>
      </c>
      <c r="B412" s="195" t="s">
        <v>5879</v>
      </c>
      <c r="C412" s="196" t="s">
        <v>5685</v>
      </c>
      <c r="D412" s="197" t="s">
        <v>5702</v>
      </c>
      <c r="E412" s="290">
        <v>560000</v>
      </c>
      <c r="F412" s="197"/>
    </row>
    <row r="413" spans="1:9" ht="15.75" x14ac:dyDescent="0.25">
      <c r="A413" s="197">
        <v>171</v>
      </c>
      <c r="B413" s="195" t="s">
        <v>5880</v>
      </c>
      <c r="C413" s="196" t="s">
        <v>5685</v>
      </c>
      <c r="D413" s="197" t="s">
        <v>3504</v>
      </c>
      <c r="E413" s="290">
        <v>230000</v>
      </c>
      <c r="F413" s="197"/>
    </row>
    <row r="414" spans="1:9" ht="15.75" x14ac:dyDescent="0.25">
      <c r="A414" s="197">
        <v>172</v>
      </c>
      <c r="B414" s="195" t="s">
        <v>5881</v>
      </c>
      <c r="C414" s="196" t="s">
        <v>5686</v>
      </c>
      <c r="D414" s="197" t="s">
        <v>5926</v>
      </c>
      <c r="E414" s="290">
        <v>1260000</v>
      </c>
      <c r="F414" s="197" t="s">
        <v>5922</v>
      </c>
    </row>
    <row r="415" spans="1:9" ht="15.75" x14ac:dyDescent="0.25">
      <c r="A415" s="197">
        <v>173</v>
      </c>
      <c r="B415" s="195" t="s">
        <v>5882</v>
      </c>
      <c r="C415" s="196" t="s">
        <v>2520</v>
      </c>
      <c r="D415" s="197" t="s">
        <v>5702</v>
      </c>
      <c r="E415" s="290">
        <v>560000</v>
      </c>
      <c r="F415" s="197"/>
    </row>
    <row r="416" spans="1:9" ht="15.75" x14ac:dyDescent="0.25">
      <c r="A416" s="197">
        <v>174</v>
      </c>
      <c r="B416" s="195" t="s">
        <v>5883</v>
      </c>
      <c r="C416" s="196" t="s">
        <v>2520</v>
      </c>
      <c r="D416" s="197" t="s">
        <v>3504</v>
      </c>
      <c r="E416" s="290">
        <v>230000</v>
      </c>
      <c r="F416" s="197"/>
    </row>
    <row r="417" spans="1:8" ht="15.75" x14ac:dyDescent="0.25">
      <c r="A417" s="197">
        <v>175</v>
      </c>
      <c r="B417" s="195" t="s">
        <v>5884</v>
      </c>
      <c r="C417" s="196" t="s">
        <v>3285</v>
      </c>
      <c r="D417" s="197" t="s">
        <v>5702</v>
      </c>
      <c r="E417" s="290">
        <v>560000</v>
      </c>
      <c r="F417" s="197"/>
      <c r="H417" s="261"/>
    </row>
    <row r="418" spans="1:8" ht="15.75" x14ac:dyDescent="0.25">
      <c r="A418" s="197">
        <v>176</v>
      </c>
      <c r="B418" s="195" t="s">
        <v>5885</v>
      </c>
      <c r="C418" s="196" t="s">
        <v>3285</v>
      </c>
      <c r="D418" s="197" t="s">
        <v>3504</v>
      </c>
      <c r="E418" s="290">
        <v>230000</v>
      </c>
      <c r="F418" s="197"/>
      <c r="G418" s="292"/>
      <c r="H418" s="293"/>
    </row>
    <row r="419" spans="1:8" ht="15.75" x14ac:dyDescent="0.25">
      <c r="A419" s="197">
        <v>177</v>
      </c>
      <c r="B419" s="195" t="s">
        <v>5886</v>
      </c>
      <c r="C419" s="196" t="s">
        <v>5687</v>
      </c>
      <c r="D419" s="197" t="s">
        <v>5702</v>
      </c>
      <c r="E419" s="290">
        <v>560000</v>
      </c>
      <c r="F419" s="197"/>
      <c r="G419" s="290">
        <v>560000</v>
      </c>
    </row>
    <row r="420" spans="1:8" ht="15.75" x14ac:dyDescent="0.25">
      <c r="A420" s="197">
        <v>178</v>
      </c>
      <c r="B420" s="195" t="s">
        <v>5887</v>
      </c>
      <c r="C420" s="196" t="s">
        <v>5688</v>
      </c>
      <c r="D420" s="197" t="s">
        <v>3504</v>
      </c>
      <c r="E420" s="290">
        <v>230000</v>
      </c>
      <c r="F420" s="197"/>
      <c r="G420" s="290">
        <v>230000</v>
      </c>
    </row>
    <row r="421" spans="1:8" ht="15.75" x14ac:dyDescent="0.25">
      <c r="A421" s="197">
        <v>179</v>
      </c>
      <c r="B421" s="195" t="s">
        <v>5888</v>
      </c>
      <c r="C421" s="196" t="s">
        <v>5688</v>
      </c>
      <c r="D421" s="197" t="s">
        <v>5702</v>
      </c>
      <c r="E421" s="290">
        <v>560000</v>
      </c>
      <c r="F421" s="197"/>
      <c r="G421" s="290">
        <v>560000</v>
      </c>
    </row>
    <row r="422" spans="1:8" ht="15.75" x14ac:dyDescent="0.25">
      <c r="A422" s="197">
        <v>180</v>
      </c>
      <c r="B422" s="195" t="s">
        <v>5889</v>
      </c>
      <c r="C422" s="196" t="s">
        <v>5689</v>
      </c>
      <c r="D422" s="197" t="s">
        <v>5708</v>
      </c>
      <c r="E422" s="290">
        <v>935000</v>
      </c>
      <c r="F422" s="197"/>
      <c r="G422" s="290">
        <v>935000</v>
      </c>
    </row>
    <row r="423" spans="1:8" ht="15.75" x14ac:dyDescent="0.25">
      <c r="A423" s="197">
        <v>181</v>
      </c>
      <c r="B423" s="195" t="s">
        <v>5890</v>
      </c>
      <c r="C423" s="196" t="s">
        <v>5690</v>
      </c>
      <c r="D423" s="197" t="s">
        <v>3504</v>
      </c>
      <c r="E423" s="290">
        <v>230000</v>
      </c>
      <c r="F423" s="197"/>
      <c r="G423" s="290">
        <v>230000</v>
      </c>
    </row>
    <row r="424" spans="1:8" ht="15.75" x14ac:dyDescent="0.25">
      <c r="A424" s="197">
        <v>182</v>
      </c>
      <c r="B424" s="195" t="s">
        <v>5891</v>
      </c>
      <c r="C424" s="196" t="s">
        <v>5690</v>
      </c>
      <c r="D424" s="197" t="s">
        <v>5702</v>
      </c>
      <c r="E424" s="290">
        <v>560000</v>
      </c>
      <c r="F424" s="197"/>
      <c r="G424" s="290">
        <v>560000</v>
      </c>
    </row>
    <row r="425" spans="1:8" ht="15.75" x14ac:dyDescent="0.25">
      <c r="A425" s="197">
        <v>183</v>
      </c>
      <c r="B425" s="195" t="s">
        <v>5892</v>
      </c>
      <c r="C425" s="196" t="s">
        <v>5691</v>
      </c>
      <c r="D425" s="197" t="s">
        <v>5702</v>
      </c>
      <c r="E425" s="290">
        <v>560000</v>
      </c>
      <c r="F425" s="197"/>
      <c r="G425" s="290">
        <v>560000</v>
      </c>
    </row>
    <row r="426" spans="1:8" ht="15.75" x14ac:dyDescent="0.25">
      <c r="A426" s="197">
        <v>184</v>
      </c>
      <c r="B426" s="195" t="s">
        <v>5893</v>
      </c>
      <c r="C426" s="196" t="s">
        <v>5691</v>
      </c>
      <c r="D426" s="197" t="s">
        <v>3504</v>
      </c>
      <c r="E426" s="290">
        <v>230000</v>
      </c>
      <c r="F426" s="197"/>
      <c r="G426" s="290">
        <v>230000</v>
      </c>
    </row>
    <row r="427" spans="1:8" ht="15.75" x14ac:dyDescent="0.25">
      <c r="A427" s="197">
        <v>185</v>
      </c>
      <c r="B427" s="195" t="s">
        <v>5894</v>
      </c>
      <c r="C427" s="192" t="s">
        <v>2549</v>
      </c>
      <c r="D427" s="197" t="s">
        <v>3504</v>
      </c>
      <c r="E427" s="290">
        <v>230000</v>
      </c>
      <c r="F427" s="197"/>
      <c r="G427" s="290">
        <v>230000</v>
      </c>
    </row>
    <row r="428" spans="1:8" ht="15.75" x14ac:dyDescent="0.25">
      <c r="A428" s="197">
        <v>186</v>
      </c>
      <c r="B428" s="195" t="s">
        <v>5895</v>
      </c>
      <c r="C428" s="192" t="s">
        <v>5692</v>
      </c>
      <c r="D428" s="197" t="s">
        <v>5702</v>
      </c>
      <c r="E428" s="290">
        <v>560000</v>
      </c>
      <c r="F428" s="197"/>
      <c r="G428" s="290">
        <v>560000</v>
      </c>
    </row>
    <row r="429" spans="1:8" ht="15.75" x14ac:dyDescent="0.25">
      <c r="A429" s="197">
        <v>187</v>
      </c>
      <c r="B429" s="195" t="s">
        <v>5896</v>
      </c>
      <c r="C429" s="196" t="s">
        <v>5693</v>
      </c>
      <c r="D429" s="197" t="s">
        <v>3504</v>
      </c>
      <c r="E429" s="290">
        <v>230000</v>
      </c>
      <c r="F429" s="197"/>
      <c r="G429" s="290">
        <v>230000</v>
      </c>
    </row>
    <row r="430" spans="1:8" ht="15.75" x14ac:dyDescent="0.25">
      <c r="A430" s="197">
        <v>188</v>
      </c>
      <c r="B430" s="195" t="s">
        <v>5897</v>
      </c>
      <c r="C430" s="196" t="s">
        <v>5693</v>
      </c>
      <c r="D430" s="197" t="s">
        <v>5702</v>
      </c>
      <c r="E430" s="290">
        <v>560000</v>
      </c>
      <c r="F430" s="197"/>
      <c r="G430" s="290">
        <v>560000</v>
      </c>
    </row>
    <row r="431" spans="1:8" ht="15.75" x14ac:dyDescent="0.25">
      <c r="A431" s="197">
        <v>189</v>
      </c>
      <c r="B431" s="195" t="s">
        <v>5898</v>
      </c>
      <c r="C431" s="196" t="s">
        <v>2543</v>
      </c>
      <c r="D431" s="197" t="s">
        <v>5702</v>
      </c>
      <c r="E431" s="290">
        <v>560000</v>
      </c>
      <c r="F431" s="197"/>
      <c r="G431" s="290">
        <v>560000</v>
      </c>
    </row>
    <row r="432" spans="1:8" ht="15.75" x14ac:dyDescent="0.25">
      <c r="A432" s="197">
        <v>190</v>
      </c>
      <c r="B432" s="195" t="s">
        <v>5899</v>
      </c>
      <c r="C432" s="196" t="s">
        <v>2543</v>
      </c>
      <c r="D432" s="197" t="s">
        <v>3504</v>
      </c>
      <c r="E432" s="290">
        <v>230000</v>
      </c>
      <c r="F432" s="197"/>
      <c r="G432" s="290">
        <v>230000</v>
      </c>
    </row>
    <row r="433" spans="1:7" ht="15.75" x14ac:dyDescent="0.25">
      <c r="A433" s="197">
        <v>191</v>
      </c>
      <c r="B433" s="195" t="s">
        <v>5900</v>
      </c>
      <c r="C433" s="196" t="s">
        <v>2663</v>
      </c>
      <c r="D433" s="197" t="s">
        <v>3504</v>
      </c>
      <c r="E433" s="290">
        <v>230000</v>
      </c>
      <c r="F433" s="197"/>
      <c r="G433" s="290">
        <v>230000</v>
      </c>
    </row>
    <row r="434" spans="1:7" ht="15.75" x14ac:dyDescent="0.25">
      <c r="A434" s="197">
        <v>192</v>
      </c>
      <c r="B434" s="195" t="s">
        <v>5901</v>
      </c>
      <c r="C434" s="196" t="s">
        <v>2663</v>
      </c>
      <c r="D434" s="197" t="s">
        <v>5702</v>
      </c>
      <c r="E434" s="290">
        <v>560000</v>
      </c>
      <c r="F434" s="197"/>
      <c r="G434" s="290">
        <v>560000</v>
      </c>
    </row>
    <row r="435" spans="1:7" ht="15.75" x14ac:dyDescent="0.25">
      <c r="A435" s="197">
        <v>193</v>
      </c>
      <c r="B435" s="195" t="s">
        <v>5902</v>
      </c>
      <c r="C435" s="196" t="s">
        <v>5694</v>
      </c>
      <c r="D435" s="197" t="s">
        <v>5926</v>
      </c>
      <c r="E435" s="290">
        <v>1190000</v>
      </c>
      <c r="F435" s="197" t="s">
        <v>5923</v>
      </c>
      <c r="G435" s="290">
        <v>1190000</v>
      </c>
    </row>
    <row r="436" spans="1:7" ht="15.75" x14ac:dyDescent="0.25">
      <c r="A436" s="197">
        <v>194</v>
      </c>
      <c r="B436" s="195" t="s">
        <v>5903</v>
      </c>
      <c r="C436" s="196" t="s">
        <v>2561</v>
      </c>
      <c r="D436" s="197" t="s">
        <v>3504</v>
      </c>
      <c r="E436" s="290">
        <v>230000</v>
      </c>
      <c r="F436" s="197"/>
      <c r="G436" s="290">
        <v>230000</v>
      </c>
    </row>
    <row r="437" spans="1:7" ht="15.75" x14ac:dyDescent="0.25">
      <c r="A437" s="197">
        <v>195</v>
      </c>
      <c r="B437" s="195" t="s">
        <v>5904</v>
      </c>
      <c r="C437" s="196" t="s">
        <v>2561</v>
      </c>
      <c r="D437" s="197" t="s">
        <v>5702</v>
      </c>
      <c r="E437" s="290">
        <v>560000</v>
      </c>
      <c r="F437" s="197"/>
      <c r="G437" s="290">
        <v>560000</v>
      </c>
    </row>
    <row r="438" spans="1:7" ht="15.75" x14ac:dyDescent="0.25">
      <c r="A438" s="197">
        <v>196</v>
      </c>
      <c r="B438" s="195" t="s">
        <v>5905</v>
      </c>
      <c r="C438" s="196" t="s">
        <v>5695</v>
      </c>
      <c r="D438" s="197" t="s">
        <v>3504</v>
      </c>
      <c r="E438" s="290">
        <v>230000</v>
      </c>
      <c r="F438" s="197"/>
      <c r="G438" s="290">
        <v>230000</v>
      </c>
    </row>
    <row r="439" spans="1:7" ht="15.75" x14ac:dyDescent="0.25">
      <c r="A439" s="197">
        <v>197</v>
      </c>
      <c r="B439" s="195" t="s">
        <v>5906</v>
      </c>
      <c r="C439" s="196" t="s">
        <v>5695</v>
      </c>
      <c r="D439" s="197" t="s">
        <v>5702</v>
      </c>
      <c r="E439" s="290">
        <v>560000</v>
      </c>
      <c r="F439" s="197"/>
      <c r="G439" s="290">
        <v>560000</v>
      </c>
    </row>
    <row r="440" spans="1:7" ht="15.75" x14ac:dyDescent="0.25">
      <c r="A440" s="197">
        <v>198</v>
      </c>
      <c r="B440" s="195" t="s">
        <v>5907</v>
      </c>
      <c r="C440" s="196" t="s">
        <v>5696</v>
      </c>
      <c r="D440" s="197" t="s">
        <v>3504</v>
      </c>
      <c r="E440" s="290">
        <v>230000</v>
      </c>
      <c r="F440" s="197"/>
      <c r="G440" s="290">
        <v>230000</v>
      </c>
    </row>
    <row r="441" spans="1:7" ht="15.75" x14ac:dyDescent="0.25">
      <c r="A441" s="197">
        <v>199</v>
      </c>
      <c r="B441" s="195" t="s">
        <v>5908</v>
      </c>
      <c r="C441" s="196" t="s">
        <v>5696</v>
      </c>
      <c r="D441" s="197" t="s">
        <v>5702</v>
      </c>
      <c r="E441" s="290">
        <v>560000</v>
      </c>
      <c r="F441" s="197"/>
      <c r="G441" s="290">
        <v>560000</v>
      </c>
    </row>
    <row r="442" spans="1:7" ht="15.75" x14ac:dyDescent="0.25">
      <c r="A442" s="197">
        <v>200</v>
      </c>
      <c r="B442" s="195" t="s">
        <v>5909</v>
      </c>
      <c r="C442" s="196" t="s">
        <v>5697</v>
      </c>
      <c r="D442" s="197" t="s">
        <v>5702</v>
      </c>
      <c r="E442" s="290">
        <v>560000</v>
      </c>
      <c r="F442" s="197"/>
      <c r="G442" s="290">
        <v>560000</v>
      </c>
    </row>
    <row r="443" spans="1:7" ht="15.75" x14ac:dyDescent="0.25">
      <c r="A443" s="197">
        <v>201</v>
      </c>
      <c r="B443" s="195" t="s">
        <v>5910</v>
      </c>
      <c r="C443" s="196" t="s">
        <v>2467</v>
      </c>
      <c r="D443" s="197" t="s">
        <v>3504</v>
      </c>
      <c r="E443" s="290">
        <v>230000</v>
      </c>
      <c r="F443" s="197"/>
      <c r="G443" s="290">
        <v>230000</v>
      </c>
    </row>
    <row r="444" spans="1:7" ht="15.75" x14ac:dyDescent="0.25">
      <c r="A444" s="197">
        <v>202</v>
      </c>
      <c r="B444" s="195" t="s">
        <v>5911</v>
      </c>
      <c r="C444" s="196" t="s">
        <v>2467</v>
      </c>
      <c r="D444" s="197" t="s">
        <v>5702</v>
      </c>
      <c r="E444" s="290">
        <v>560000</v>
      </c>
      <c r="F444" s="197"/>
      <c r="G444" s="290">
        <v>560000</v>
      </c>
    </row>
    <row r="445" spans="1:7" ht="15.75" x14ac:dyDescent="0.25">
      <c r="A445" s="197">
        <v>203</v>
      </c>
      <c r="B445" s="195" t="s">
        <v>5912</v>
      </c>
      <c r="C445" s="196" t="s">
        <v>5698</v>
      </c>
      <c r="D445" s="197" t="s">
        <v>3504</v>
      </c>
      <c r="E445" s="290">
        <v>230000</v>
      </c>
      <c r="F445" s="197"/>
      <c r="G445" s="290">
        <v>230000</v>
      </c>
    </row>
    <row r="446" spans="1:7" ht="15.75" x14ac:dyDescent="0.25">
      <c r="A446" s="197">
        <v>204</v>
      </c>
      <c r="B446" s="195" t="s">
        <v>5913</v>
      </c>
      <c r="C446" s="196" t="s">
        <v>5698</v>
      </c>
      <c r="D446" s="197" t="s">
        <v>5702</v>
      </c>
      <c r="E446" s="290">
        <v>560000</v>
      </c>
      <c r="F446" s="197"/>
      <c r="G446" s="290">
        <v>560000</v>
      </c>
    </row>
    <row r="447" spans="1:7" ht="15.75" x14ac:dyDescent="0.25">
      <c r="A447" s="197">
        <v>205</v>
      </c>
      <c r="B447" s="195" t="s">
        <v>5914</v>
      </c>
      <c r="C447" s="196" t="s">
        <v>5699</v>
      </c>
      <c r="D447" s="197" t="s">
        <v>5709</v>
      </c>
      <c r="E447" s="290">
        <v>150000</v>
      </c>
      <c r="F447" s="197"/>
      <c r="G447" s="290">
        <v>150000</v>
      </c>
    </row>
    <row r="448" spans="1:7" ht="15.75" x14ac:dyDescent="0.25">
      <c r="A448" s="197">
        <v>206</v>
      </c>
      <c r="B448" s="195" t="s">
        <v>5915</v>
      </c>
      <c r="C448" s="196" t="s">
        <v>5700</v>
      </c>
      <c r="D448" s="197" t="s">
        <v>5702</v>
      </c>
      <c r="E448" s="290">
        <v>560000</v>
      </c>
      <c r="F448" s="197"/>
      <c r="G448" s="290">
        <v>560000</v>
      </c>
    </row>
    <row r="449" spans="1:11" ht="15.75" x14ac:dyDescent="0.25">
      <c r="A449" s="197">
        <v>207</v>
      </c>
      <c r="B449" s="195" t="s">
        <v>5916</v>
      </c>
      <c r="C449" s="196" t="s">
        <v>5700</v>
      </c>
      <c r="D449" s="197" t="s">
        <v>3504</v>
      </c>
      <c r="E449" s="290">
        <v>230000</v>
      </c>
      <c r="F449" s="197"/>
      <c r="G449" s="290">
        <v>230000</v>
      </c>
    </row>
    <row r="450" spans="1:11" ht="15.75" x14ac:dyDescent="0.25">
      <c r="A450" s="197">
        <v>208</v>
      </c>
      <c r="B450" s="195" t="s">
        <v>5917</v>
      </c>
      <c r="C450" s="196" t="s">
        <v>5701</v>
      </c>
      <c r="D450" s="197" t="s">
        <v>3504</v>
      </c>
      <c r="E450" s="290">
        <v>230000</v>
      </c>
      <c r="F450" s="197"/>
      <c r="G450" s="290">
        <v>230000</v>
      </c>
    </row>
    <row r="451" spans="1:11" ht="15.75" x14ac:dyDescent="0.25">
      <c r="A451" s="289">
        <v>209</v>
      </c>
      <c r="B451" s="195" t="s">
        <v>5918</v>
      </c>
      <c r="C451" s="196" t="s">
        <v>5701</v>
      </c>
      <c r="D451" s="197" t="s">
        <v>5702</v>
      </c>
      <c r="E451" s="290">
        <v>560000</v>
      </c>
      <c r="F451" s="289"/>
      <c r="G451" s="290">
        <v>560000</v>
      </c>
    </row>
    <row r="452" spans="1:11" x14ac:dyDescent="0.25">
      <c r="A452" s="332" t="s">
        <v>330</v>
      </c>
      <c r="B452" s="333"/>
      <c r="C452" s="333"/>
      <c r="D452" s="334"/>
      <c r="E452" s="299">
        <f>SUM(E243:E451)</f>
        <v>104270000</v>
      </c>
      <c r="F452" s="266"/>
      <c r="G452" s="261">
        <f>SUM(G243:G451)</f>
        <v>58515000</v>
      </c>
      <c r="H452" s="261">
        <f>E452-G452</f>
        <v>45755000</v>
      </c>
      <c r="I452" s="261"/>
      <c r="K452" s="261"/>
    </row>
    <row r="453" spans="1:11" x14ac:dyDescent="0.25">
      <c r="A453" s="335" t="s">
        <v>5940</v>
      </c>
      <c r="B453" s="336"/>
      <c r="C453" s="336"/>
      <c r="D453" s="336"/>
      <c r="E453" s="336"/>
      <c r="F453" s="336"/>
    </row>
    <row r="454" spans="1:11" x14ac:dyDescent="0.25">
      <c r="A454" s="337" t="s">
        <v>5931</v>
      </c>
      <c r="B454" s="337"/>
      <c r="C454" s="337"/>
      <c r="D454" s="337"/>
      <c r="E454" s="337"/>
      <c r="F454" s="337"/>
    </row>
    <row r="455" spans="1:11" x14ac:dyDescent="0.25">
      <c r="A455" s="338" t="s">
        <v>9</v>
      </c>
      <c r="B455" s="338"/>
      <c r="C455" s="338"/>
      <c r="D455" s="338" t="s">
        <v>10</v>
      </c>
      <c r="E455" s="338"/>
      <c r="F455" s="338"/>
    </row>
    <row r="456" spans="1:11" x14ac:dyDescent="0.25">
      <c r="A456" s="267"/>
      <c r="B456" s="267"/>
      <c r="C456" s="267"/>
      <c r="D456" s="267"/>
      <c r="E456" s="268"/>
      <c r="F456" s="269"/>
    </row>
    <row r="457" spans="1:11" x14ac:dyDescent="0.25">
      <c r="A457" s="267"/>
      <c r="B457" s="267"/>
      <c r="C457" s="267"/>
      <c r="D457" s="267"/>
      <c r="E457" s="268"/>
      <c r="F457" s="269"/>
      <c r="K457" s="261"/>
    </row>
    <row r="458" spans="1:11" x14ac:dyDescent="0.25">
      <c r="A458" s="267"/>
      <c r="B458" s="267"/>
      <c r="C458" s="267"/>
      <c r="D458" s="267"/>
      <c r="E458" s="268"/>
      <c r="F458" s="269"/>
      <c r="K458" s="261"/>
    </row>
    <row r="459" spans="1:11" x14ac:dyDescent="0.25">
      <c r="A459" s="267"/>
      <c r="B459" s="267"/>
      <c r="C459" s="267"/>
      <c r="D459" s="267"/>
      <c r="E459" s="268"/>
      <c r="F459" s="269"/>
    </row>
    <row r="460" spans="1:11" x14ac:dyDescent="0.25">
      <c r="A460" s="338" t="s">
        <v>11</v>
      </c>
      <c r="B460" s="338"/>
      <c r="C460" s="338"/>
      <c r="D460" s="338" t="s">
        <v>12</v>
      </c>
      <c r="E460" s="339"/>
      <c r="F460" s="338"/>
      <c r="I460">
        <v>5600</v>
      </c>
    </row>
    <row r="461" spans="1:11" x14ac:dyDescent="0.25">
      <c r="A461" s="282"/>
      <c r="B461" s="282"/>
      <c r="C461" s="282"/>
      <c r="D461" s="282"/>
      <c r="E461" s="283"/>
      <c r="F461" s="282"/>
      <c r="I461">
        <v>750</v>
      </c>
    </row>
    <row r="462" spans="1:11" x14ac:dyDescent="0.25">
      <c r="A462" s="259"/>
      <c r="B462" s="324" t="s">
        <v>183</v>
      </c>
      <c r="C462" s="324"/>
      <c r="D462" s="259"/>
      <c r="E462" s="260"/>
      <c r="F462" s="259"/>
      <c r="I462">
        <v>210</v>
      </c>
    </row>
    <row r="463" spans="1:11" ht="15.75" x14ac:dyDescent="0.25">
      <c r="A463" s="203" t="s">
        <v>5927</v>
      </c>
      <c r="B463" s="286"/>
      <c r="C463" s="286"/>
      <c r="D463" s="203"/>
      <c r="E463" s="210"/>
      <c r="F463" s="203"/>
      <c r="I463">
        <v>20930</v>
      </c>
    </row>
    <row r="464" spans="1:11" ht="15.75" x14ac:dyDescent="0.25">
      <c r="A464" s="286" t="s">
        <v>5929</v>
      </c>
      <c r="B464" s="286"/>
      <c r="C464" s="286"/>
      <c r="D464" s="325"/>
      <c r="E464" s="326"/>
      <c r="F464" s="325"/>
      <c r="I464">
        <v>53200</v>
      </c>
    </row>
    <row r="465" spans="1:9" ht="15.75" x14ac:dyDescent="0.25">
      <c r="A465" s="286" t="s">
        <v>5928</v>
      </c>
      <c r="B465" s="286"/>
      <c r="C465" s="286"/>
      <c r="D465" s="287"/>
      <c r="E465" s="288"/>
      <c r="F465" s="287"/>
      <c r="I465">
        <v>14600</v>
      </c>
    </row>
    <row r="466" spans="1:9" ht="15.75" x14ac:dyDescent="0.25">
      <c r="A466" s="286" t="s">
        <v>5932</v>
      </c>
      <c r="B466" s="286"/>
      <c r="C466" s="286"/>
      <c r="D466" s="294"/>
      <c r="E466" s="295"/>
      <c r="F466" s="294"/>
      <c r="I466">
        <v>935</v>
      </c>
    </row>
    <row r="467" spans="1:9" ht="15.75" x14ac:dyDescent="0.25">
      <c r="A467" s="327" t="s">
        <v>5933</v>
      </c>
      <c r="B467" s="327"/>
      <c r="C467" s="327"/>
      <c r="D467" s="325"/>
      <c r="E467" s="326"/>
      <c r="F467" s="325"/>
      <c r="I467">
        <v>845</v>
      </c>
    </row>
    <row r="468" spans="1:9" ht="15.75" x14ac:dyDescent="0.25">
      <c r="A468" s="286" t="s">
        <v>5935</v>
      </c>
      <c r="B468" s="286"/>
      <c r="C468" s="286"/>
      <c r="D468" s="203"/>
      <c r="E468" s="210"/>
      <c r="F468" s="203"/>
      <c r="I468">
        <v>1440</v>
      </c>
    </row>
    <row r="469" spans="1:9" ht="15.75" x14ac:dyDescent="0.25">
      <c r="A469" s="286" t="s">
        <v>5934</v>
      </c>
      <c r="B469" s="296"/>
      <c r="C469" s="286"/>
      <c r="D469" s="203"/>
      <c r="E469" s="210"/>
      <c r="F469" s="203"/>
      <c r="I469">
        <f>SUM(I460:I468)</f>
        <v>98510</v>
      </c>
    </row>
    <row r="470" spans="1:9" ht="15.75" x14ac:dyDescent="0.25">
      <c r="A470" s="286" t="s">
        <v>5936</v>
      </c>
      <c r="B470" s="296"/>
      <c r="C470" s="286"/>
      <c r="D470" s="203"/>
      <c r="E470" s="210"/>
      <c r="F470" s="203"/>
      <c r="I470">
        <v>5760</v>
      </c>
    </row>
    <row r="471" spans="1:9" ht="15.75" x14ac:dyDescent="0.25">
      <c r="A471" s="286" t="s">
        <v>5937</v>
      </c>
      <c r="B471" s="296"/>
      <c r="C471" s="286"/>
      <c r="D471" s="297"/>
      <c r="E471" s="298"/>
      <c r="F471" s="297"/>
      <c r="I471" s="291">
        <f>SUM(I469:I470)</f>
        <v>104270</v>
      </c>
    </row>
    <row r="472" spans="1:9" ht="15.75" x14ac:dyDescent="0.25">
      <c r="A472" s="286" t="s">
        <v>5938</v>
      </c>
      <c r="B472" s="296"/>
      <c r="C472" s="286"/>
      <c r="D472" s="297"/>
      <c r="E472" s="298"/>
      <c r="F472" s="297"/>
    </row>
    <row r="473" spans="1:9" ht="15.75" x14ac:dyDescent="0.25">
      <c r="A473" s="297"/>
      <c r="B473" s="297"/>
      <c r="C473" s="297"/>
      <c r="D473" s="297"/>
      <c r="E473" s="298"/>
      <c r="F473" s="297"/>
    </row>
    <row r="500" spans="1:6" ht="18.75" x14ac:dyDescent="0.3">
      <c r="A500" s="309" t="s">
        <v>166</v>
      </c>
      <c r="B500" s="309"/>
      <c r="C500" s="309"/>
      <c r="D500" s="309"/>
      <c r="E500" s="328"/>
      <c r="F500" s="309"/>
    </row>
    <row r="501" spans="1:6" ht="18.75" x14ac:dyDescent="0.3">
      <c r="A501" s="329" t="s">
        <v>0</v>
      </c>
      <c r="B501" s="329"/>
      <c r="C501" s="329"/>
      <c r="D501" s="329"/>
      <c r="E501" s="330"/>
      <c r="F501" s="329"/>
    </row>
    <row r="502" spans="1:6" ht="18.75" x14ac:dyDescent="0.3">
      <c r="A502" s="256"/>
      <c r="B502" s="256"/>
      <c r="C502" s="256"/>
      <c r="D502" s="256"/>
      <c r="E502" s="257"/>
      <c r="F502" s="256"/>
    </row>
    <row r="503" spans="1:6" ht="22.5" x14ac:dyDescent="0.3">
      <c r="A503" s="311" t="s">
        <v>1565</v>
      </c>
      <c r="B503" s="311"/>
      <c r="C503" s="311"/>
      <c r="D503" s="311"/>
      <c r="E503" s="331"/>
      <c r="F503" s="311"/>
    </row>
    <row r="504" spans="1:6" ht="22.5" x14ac:dyDescent="0.3">
      <c r="A504" s="255"/>
      <c r="B504" s="255"/>
      <c r="C504" s="255"/>
      <c r="D504" s="255"/>
      <c r="E504" s="258"/>
      <c r="F504" s="255"/>
    </row>
    <row r="505" spans="1:6" ht="31.5" x14ac:dyDescent="0.25">
      <c r="A505" s="25" t="s">
        <v>1</v>
      </c>
      <c r="B505" s="25" t="s">
        <v>2</v>
      </c>
      <c r="C505" s="190" t="s">
        <v>5184</v>
      </c>
      <c r="D505" s="25" t="s">
        <v>5</v>
      </c>
      <c r="E505" s="208" t="s">
        <v>6</v>
      </c>
      <c r="F505" s="25" t="s">
        <v>1564</v>
      </c>
    </row>
    <row r="506" spans="1:6" x14ac:dyDescent="0.25">
      <c r="A506" s="191">
        <v>1</v>
      </c>
      <c r="B506" s="262" t="s">
        <v>5422</v>
      </c>
      <c r="C506" s="202" t="s">
        <v>5363</v>
      </c>
      <c r="D506" s="191" t="s">
        <v>4456</v>
      </c>
      <c r="E506" s="263">
        <v>560000</v>
      </c>
      <c r="F506" s="191"/>
    </row>
    <row r="507" spans="1:6" x14ac:dyDescent="0.25">
      <c r="A507" s="191">
        <v>2</v>
      </c>
      <c r="B507" s="262" t="s">
        <v>5423</v>
      </c>
      <c r="C507" s="202" t="s">
        <v>5363</v>
      </c>
      <c r="D507" s="191" t="s">
        <v>3504</v>
      </c>
      <c r="E507" s="263">
        <v>230000</v>
      </c>
      <c r="F507" s="191"/>
    </row>
    <row r="508" spans="1:6" x14ac:dyDescent="0.25">
      <c r="A508" s="191">
        <v>3</v>
      </c>
      <c r="B508" s="262" t="s">
        <v>5424</v>
      </c>
      <c r="C508" s="202" t="s">
        <v>4865</v>
      </c>
      <c r="D508" s="191" t="s">
        <v>3504</v>
      </c>
      <c r="E508" s="263">
        <v>230000</v>
      </c>
      <c r="F508" s="191"/>
    </row>
    <row r="509" spans="1:6" x14ac:dyDescent="0.25">
      <c r="A509" s="191">
        <v>4</v>
      </c>
      <c r="B509" s="262" t="s">
        <v>5425</v>
      </c>
      <c r="C509" s="202" t="s">
        <v>4865</v>
      </c>
      <c r="D509" s="191" t="s">
        <v>4456</v>
      </c>
      <c r="E509" s="263">
        <v>560000</v>
      </c>
      <c r="F509" s="191"/>
    </row>
    <row r="510" spans="1:6" x14ac:dyDescent="0.25">
      <c r="A510" s="191">
        <v>5</v>
      </c>
      <c r="B510" s="262" t="s">
        <v>5426</v>
      </c>
      <c r="C510" s="202" t="s">
        <v>5364</v>
      </c>
      <c r="D510" s="191" t="s">
        <v>4456</v>
      </c>
      <c r="E510" s="263">
        <v>560000</v>
      </c>
      <c r="F510" s="191"/>
    </row>
    <row r="511" spans="1:6" x14ac:dyDescent="0.25">
      <c r="A511" s="191">
        <v>6</v>
      </c>
      <c r="B511" s="262" t="s">
        <v>5427</v>
      </c>
      <c r="C511" s="202" t="s">
        <v>5364</v>
      </c>
      <c r="D511" s="191" t="s">
        <v>3504</v>
      </c>
      <c r="E511" s="263">
        <v>230000</v>
      </c>
      <c r="F511" s="191"/>
    </row>
    <row r="512" spans="1:6" x14ac:dyDescent="0.25">
      <c r="A512" s="191">
        <v>7</v>
      </c>
      <c r="B512" s="262" t="s">
        <v>5428</v>
      </c>
      <c r="C512" s="202" t="s">
        <v>5365</v>
      </c>
      <c r="D512" s="191" t="s">
        <v>3504</v>
      </c>
      <c r="E512" s="263">
        <v>230000</v>
      </c>
      <c r="F512" s="191"/>
    </row>
    <row r="513" spans="1:6" x14ac:dyDescent="0.25">
      <c r="A513" s="191">
        <v>8</v>
      </c>
      <c r="B513" s="262" t="s">
        <v>5429</v>
      </c>
      <c r="C513" s="202" t="s">
        <v>5365</v>
      </c>
      <c r="D513" s="191" t="s">
        <v>4456</v>
      </c>
      <c r="E513" s="263">
        <v>560000</v>
      </c>
      <c r="F513" s="191"/>
    </row>
    <row r="514" spans="1:6" x14ac:dyDescent="0.25">
      <c r="A514" s="191">
        <v>9</v>
      </c>
      <c r="B514" s="262" t="s">
        <v>5430</v>
      </c>
      <c r="C514" s="202" t="s">
        <v>5366</v>
      </c>
      <c r="D514" s="191" t="s">
        <v>3504</v>
      </c>
      <c r="E514" s="263">
        <v>230000</v>
      </c>
      <c r="F514" s="191"/>
    </row>
    <row r="515" spans="1:6" x14ac:dyDescent="0.25">
      <c r="A515" s="191">
        <v>10</v>
      </c>
      <c r="B515" s="262" t="s">
        <v>5431</v>
      </c>
      <c r="C515" s="202" t="s">
        <v>5366</v>
      </c>
      <c r="D515" s="191" t="s">
        <v>4456</v>
      </c>
      <c r="E515" s="263">
        <v>560000</v>
      </c>
      <c r="F515" s="191"/>
    </row>
    <row r="516" spans="1:6" x14ac:dyDescent="0.25">
      <c r="A516" s="191">
        <v>11</v>
      </c>
      <c r="B516" s="262" t="s">
        <v>5432</v>
      </c>
      <c r="C516" s="202" t="s">
        <v>5367</v>
      </c>
      <c r="D516" s="191" t="s">
        <v>4456</v>
      </c>
      <c r="E516" s="263">
        <v>560000</v>
      </c>
      <c r="F516" s="191"/>
    </row>
    <row r="517" spans="1:6" x14ac:dyDescent="0.25">
      <c r="A517" s="191">
        <v>12</v>
      </c>
      <c r="B517" s="262" t="s">
        <v>5433</v>
      </c>
      <c r="C517" s="202" t="s">
        <v>5367</v>
      </c>
      <c r="D517" s="191" t="s">
        <v>3504</v>
      </c>
      <c r="E517" s="263">
        <v>230000</v>
      </c>
      <c r="F517" s="191"/>
    </row>
    <row r="518" spans="1:6" x14ac:dyDescent="0.25">
      <c r="A518" s="191">
        <v>13</v>
      </c>
      <c r="B518" s="262" t="s">
        <v>5434</v>
      </c>
      <c r="C518" s="202" t="s">
        <v>5368</v>
      </c>
      <c r="D518" s="191" t="s">
        <v>3504</v>
      </c>
      <c r="E518" s="263">
        <v>230000</v>
      </c>
      <c r="F518" s="191"/>
    </row>
    <row r="519" spans="1:6" x14ac:dyDescent="0.25">
      <c r="A519" s="191">
        <v>14</v>
      </c>
      <c r="B519" s="262" t="s">
        <v>5435</v>
      </c>
      <c r="C519" s="202" t="s">
        <v>5368</v>
      </c>
      <c r="D519" s="191" t="s">
        <v>4456</v>
      </c>
      <c r="E519" s="263">
        <v>560000</v>
      </c>
      <c r="F519" s="191"/>
    </row>
    <row r="520" spans="1:6" x14ac:dyDescent="0.25">
      <c r="A520" s="191">
        <v>15</v>
      </c>
      <c r="B520" s="262" t="s">
        <v>5436</v>
      </c>
      <c r="C520" s="202" t="s">
        <v>5369</v>
      </c>
      <c r="D520" s="191" t="s">
        <v>3504</v>
      </c>
      <c r="E520" s="263">
        <v>230000</v>
      </c>
      <c r="F520" s="191"/>
    </row>
    <row r="521" spans="1:6" x14ac:dyDescent="0.25">
      <c r="A521" s="191">
        <v>16</v>
      </c>
      <c r="B521" s="262" t="s">
        <v>5437</v>
      </c>
      <c r="C521" s="202" t="s">
        <v>5369</v>
      </c>
      <c r="D521" s="191" t="s">
        <v>4456</v>
      </c>
      <c r="E521" s="263">
        <v>560000</v>
      </c>
      <c r="F521" s="191"/>
    </row>
    <row r="522" spans="1:6" x14ac:dyDescent="0.25">
      <c r="A522" s="191">
        <v>17</v>
      </c>
      <c r="B522" s="262" t="s">
        <v>5438</v>
      </c>
      <c r="C522" s="202" t="s">
        <v>3074</v>
      </c>
      <c r="D522" s="191" t="s">
        <v>3504</v>
      </c>
      <c r="E522" s="263">
        <v>230000</v>
      </c>
      <c r="F522" s="191"/>
    </row>
    <row r="523" spans="1:6" x14ac:dyDescent="0.25">
      <c r="A523" s="191">
        <v>18</v>
      </c>
      <c r="B523" s="262" t="s">
        <v>5439</v>
      </c>
      <c r="C523" s="202" t="s">
        <v>2511</v>
      </c>
      <c r="D523" s="191" t="s">
        <v>3504</v>
      </c>
      <c r="E523" s="263">
        <v>230000</v>
      </c>
      <c r="F523" s="191"/>
    </row>
    <row r="524" spans="1:6" x14ac:dyDescent="0.25">
      <c r="A524" s="191">
        <v>19</v>
      </c>
      <c r="B524" s="262" t="s">
        <v>5440</v>
      </c>
      <c r="C524" s="202" t="s">
        <v>2511</v>
      </c>
      <c r="D524" s="191" t="s">
        <v>4456</v>
      </c>
      <c r="E524" s="263">
        <v>560000</v>
      </c>
      <c r="F524" s="191"/>
    </row>
    <row r="525" spans="1:6" x14ac:dyDescent="0.25">
      <c r="A525" s="191">
        <v>20</v>
      </c>
      <c r="B525" s="262" t="s">
        <v>5441</v>
      </c>
      <c r="C525" s="202" t="s">
        <v>2984</v>
      </c>
      <c r="D525" s="191" t="s">
        <v>3504</v>
      </c>
      <c r="E525" s="263">
        <v>230000</v>
      </c>
      <c r="F525" s="191"/>
    </row>
    <row r="526" spans="1:6" x14ac:dyDescent="0.25">
      <c r="A526" s="191">
        <v>21</v>
      </c>
      <c r="B526" s="262" t="s">
        <v>5442</v>
      </c>
      <c r="C526" s="202" t="s">
        <v>2984</v>
      </c>
      <c r="D526" s="191" t="s">
        <v>4456</v>
      </c>
      <c r="E526" s="263">
        <v>560000</v>
      </c>
      <c r="F526" s="191"/>
    </row>
    <row r="527" spans="1:6" x14ac:dyDescent="0.25">
      <c r="A527" s="191">
        <v>22</v>
      </c>
      <c r="B527" s="262" t="s">
        <v>5443</v>
      </c>
      <c r="C527" s="202" t="s">
        <v>5370</v>
      </c>
      <c r="D527" s="191" t="s">
        <v>5421</v>
      </c>
      <c r="E527" s="263">
        <v>640000</v>
      </c>
      <c r="F527" s="191"/>
    </row>
    <row r="528" spans="1:6" x14ac:dyDescent="0.25">
      <c r="A528" s="191">
        <v>23</v>
      </c>
      <c r="B528" s="262" t="s">
        <v>5444</v>
      </c>
      <c r="C528" s="202" t="s">
        <v>5371</v>
      </c>
      <c r="D528" s="191" t="s">
        <v>3504</v>
      </c>
      <c r="E528" s="263">
        <v>230000</v>
      </c>
      <c r="F528" s="191"/>
    </row>
    <row r="529" spans="1:6" x14ac:dyDescent="0.25">
      <c r="A529" s="191">
        <v>24</v>
      </c>
      <c r="B529" s="262" t="s">
        <v>5445</v>
      </c>
      <c r="C529" s="202" t="s">
        <v>5371</v>
      </c>
      <c r="D529" s="191" t="s">
        <v>4456</v>
      </c>
      <c r="E529" s="263">
        <v>560000</v>
      </c>
      <c r="F529" s="191"/>
    </row>
    <row r="530" spans="1:6" x14ac:dyDescent="0.25">
      <c r="A530" s="191">
        <v>25</v>
      </c>
      <c r="B530" s="262" t="s">
        <v>5446</v>
      </c>
      <c r="C530" s="202" t="s">
        <v>5371</v>
      </c>
      <c r="D530" s="191" t="s">
        <v>3504</v>
      </c>
      <c r="E530" s="263">
        <v>230000</v>
      </c>
      <c r="F530" s="191"/>
    </row>
    <row r="531" spans="1:6" x14ac:dyDescent="0.25">
      <c r="A531" s="191">
        <v>26</v>
      </c>
      <c r="B531" s="262" t="s">
        <v>5447</v>
      </c>
      <c r="C531" s="202" t="s">
        <v>5372</v>
      </c>
      <c r="D531" s="191" t="s">
        <v>4456</v>
      </c>
      <c r="E531" s="263">
        <v>560000</v>
      </c>
      <c r="F531" s="191"/>
    </row>
    <row r="532" spans="1:6" x14ac:dyDescent="0.25">
      <c r="A532" s="191">
        <v>27</v>
      </c>
      <c r="B532" s="262" t="s">
        <v>5448</v>
      </c>
      <c r="C532" s="202" t="s">
        <v>5373</v>
      </c>
      <c r="D532" s="191" t="s">
        <v>2803</v>
      </c>
      <c r="E532" s="263">
        <v>750000</v>
      </c>
      <c r="F532" s="191" t="s">
        <v>4772</v>
      </c>
    </row>
    <row r="533" spans="1:6" x14ac:dyDescent="0.25">
      <c r="A533" s="191">
        <v>28</v>
      </c>
      <c r="B533" s="262" t="s">
        <v>5449</v>
      </c>
      <c r="C533" s="202" t="s">
        <v>5373</v>
      </c>
      <c r="D533" s="191" t="s">
        <v>5421</v>
      </c>
      <c r="E533" s="263">
        <v>3200000</v>
      </c>
      <c r="F533" s="191" t="s">
        <v>4772</v>
      </c>
    </row>
    <row r="534" spans="1:6" x14ac:dyDescent="0.25">
      <c r="A534" s="191">
        <v>29</v>
      </c>
      <c r="B534" s="262" t="s">
        <v>5450</v>
      </c>
      <c r="C534" s="192" t="s">
        <v>5374</v>
      </c>
      <c r="D534" s="191" t="s">
        <v>3504</v>
      </c>
      <c r="E534" s="263">
        <v>230000</v>
      </c>
      <c r="F534" s="191"/>
    </row>
    <row r="535" spans="1:6" x14ac:dyDescent="0.25">
      <c r="A535" s="191">
        <v>30</v>
      </c>
      <c r="B535" s="262" t="s">
        <v>5451</v>
      </c>
      <c r="C535" s="192" t="s">
        <v>5374</v>
      </c>
      <c r="D535" s="191" t="s">
        <v>4456</v>
      </c>
      <c r="E535" s="263">
        <v>560000</v>
      </c>
      <c r="F535" s="191"/>
    </row>
    <row r="536" spans="1:6" x14ac:dyDescent="0.25">
      <c r="A536" s="191">
        <v>31</v>
      </c>
      <c r="B536" s="262" t="s">
        <v>5452</v>
      </c>
      <c r="C536" s="202" t="s">
        <v>5375</v>
      </c>
      <c r="D536" s="191" t="s">
        <v>4456</v>
      </c>
      <c r="E536" s="263">
        <v>560000</v>
      </c>
      <c r="F536" s="191"/>
    </row>
    <row r="537" spans="1:6" x14ac:dyDescent="0.25">
      <c r="A537" s="191">
        <v>32</v>
      </c>
      <c r="B537" s="262" t="s">
        <v>5453</v>
      </c>
      <c r="C537" s="202" t="s">
        <v>5375</v>
      </c>
      <c r="D537" s="191" t="s">
        <v>3504</v>
      </c>
      <c r="E537" s="263">
        <v>230000</v>
      </c>
      <c r="F537" s="191"/>
    </row>
    <row r="538" spans="1:6" x14ac:dyDescent="0.25">
      <c r="A538" s="191">
        <v>33</v>
      </c>
      <c r="B538" s="262" t="s">
        <v>5454</v>
      </c>
      <c r="C538" s="202" t="s">
        <v>5376</v>
      </c>
      <c r="D538" s="191" t="s">
        <v>3504</v>
      </c>
      <c r="E538" s="263">
        <v>230000</v>
      </c>
      <c r="F538" s="191"/>
    </row>
    <row r="539" spans="1:6" x14ac:dyDescent="0.25">
      <c r="A539" s="191">
        <v>34</v>
      </c>
      <c r="B539" s="262" t="s">
        <v>5455</v>
      </c>
      <c r="C539" s="202" t="s">
        <v>5376</v>
      </c>
      <c r="D539" s="191" t="s">
        <v>4456</v>
      </c>
      <c r="E539" s="263">
        <v>560000</v>
      </c>
      <c r="F539" s="191"/>
    </row>
    <row r="540" spans="1:6" x14ac:dyDescent="0.25">
      <c r="A540" s="191">
        <v>35</v>
      </c>
      <c r="B540" s="262" t="s">
        <v>5456</v>
      </c>
      <c r="C540" s="192" t="s">
        <v>5377</v>
      </c>
      <c r="D540" s="191" t="s">
        <v>4456</v>
      </c>
      <c r="E540" s="263">
        <v>560000</v>
      </c>
      <c r="F540" s="191"/>
    </row>
    <row r="541" spans="1:6" x14ac:dyDescent="0.25">
      <c r="A541" s="191">
        <v>36</v>
      </c>
      <c r="B541" s="262" t="s">
        <v>5457</v>
      </c>
      <c r="C541" s="192" t="s">
        <v>5377</v>
      </c>
      <c r="D541" s="191" t="s">
        <v>3504</v>
      </c>
      <c r="E541" s="263">
        <v>230000</v>
      </c>
      <c r="F541" s="191"/>
    </row>
    <row r="542" spans="1:6" x14ac:dyDescent="0.25">
      <c r="A542" s="191">
        <v>37</v>
      </c>
      <c r="B542" s="262" t="s">
        <v>5458</v>
      </c>
      <c r="C542" s="202" t="s">
        <v>5378</v>
      </c>
      <c r="D542" s="191" t="s">
        <v>3504</v>
      </c>
      <c r="E542" s="263">
        <v>230000</v>
      </c>
      <c r="F542" s="191"/>
    </row>
    <row r="543" spans="1:6" x14ac:dyDescent="0.25">
      <c r="A543" s="191">
        <v>38</v>
      </c>
      <c r="B543" s="262" t="s">
        <v>5459</v>
      </c>
      <c r="C543" s="202" t="s">
        <v>5378</v>
      </c>
      <c r="D543" s="191" t="s">
        <v>4456</v>
      </c>
      <c r="E543" s="263">
        <v>560000</v>
      </c>
      <c r="F543" s="191"/>
    </row>
    <row r="544" spans="1:6" x14ac:dyDescent="0.25">
      <c r="A544" s="191">
        <v>39</v>
      </c>
      <c r="B544" s="262" t="s">
        <v>5460</v>
      </c>
      <c r="C544" s="202" t="s">
        <v>5379</v>
      </c>
      <c r="D544" s="191" t="s">
        <v>5421</v>
      </c>
      <c r="E544" s="263">
        <v>640000</v>
      </c>
      <c r="F544" s="191"/>
    </row>
    <row r="545" spans="1:6" x14ac:dyDescent="0.25">
      <c r="A545" s="191">
        <v>40</v>
      </c>
      <c r="B545" s="262" t="s">
        <v>5461</v>
      </c>
      <c r="C545" s="202" t="s">
        <v>5267</v>
      </c>
      <c r="D545" s="191" t="s">
        <v>3504</v>
      </c>
      <c r="E545" s="263">
        <v>690000</v>
      </c>
      <c r="F545" s="191" t="s">
        <v>4470</v>
      </c>
    </row>
    <row r="546" spans="1:6" x14ac:dyDescent="0.25">
      <c r="A546" s="191">
        <v>41</v>
      </c>
      <c r="B546" s="262" t="s">
        <v>5462</v>
      </c>
      <c r="C546" s="202" t="s">
        <v>5267</v>
      </c>
      <c r="D546" s="191" t="s">
        <v>4456</v>
      </c>
      <c r="E546" s="263">
        <v>1680000</v>
      </c>
      <c r="F546" s="191" t="s">
        <v>4470</v>
      </c>
    </row>
    <row r="547" spans="1:6" x14ac:dyDescent="0.25">
      <c r="A547" s="191">
        <v>42</v>
      </c>
      <c r="B547" s="262" t="s">
        <v>5463</v>
      </c>
      <c r="C547" s="202" t="s">
        <v>5380</v>
      </c>
      <c r="D547" s="191" t="s">
        <v>3504</v>
      </c>
      <c r="E547" s="263">
        <v>230000</v>
      </c>
      <c r="F547" s="191"/>
    </row>
    <row r="548" spans="1:6" x14ac:dyDescent="0.25">
      <c r="A548" s="191">
        <v>43</v>
      </c>
      <c r="B548" s="262" t="s">
        <v>5464</v>
      </c>
      <c r="C548" s="202" t="s">
        <v>5380</v>
      </c>
      <c r="D548" s="191" t="s">
        <v>4456</v>
      </c>
      <c r="E548" s="263">
        <v>560000</v>
      </c>
      <c r="F548" s="191"/>
    </row>
    <row r="549" spans="1:6" x14ac:dyDescent="0.25">
      <c r="A549" s="191">
        <v>44</v>
      </c>
      <c r="B549" s="262" t="s">
        <v>5465</v>
      </c>
      <c r="C549" s="202" t="s">
        <v>5381</v>
      </c>
      <c r="D549" s="191" t="s">
        <v>2576</v>
      </c>
      <c r="E549" s="263">
        <v>430000</v>
      </c>
      <c r="F549" s="191"/>
    </row>
    <row r="550" spans="1:6" x14ac:dyDescent="0.25">
      <c r="A550" s="191">
        <v>45</v>
      </c>
      <c r="B550" s="262" t="s">
        <v>5466</v>
      </c>
      <c r="C550" s="202" t="s">
        <v>3300</v>
      </c>
      <c r="D550" s="191" t="s">
        <v>3504</v>
      </c>
      <c r="E550" s="263">
        <v>230000</v>
      </c>
      <c r="F550" s="191"/>
    </row>
    <row r="551" spans="1:6" x14ac:dyDescent="0.25">
      <c r="A551" s="191">
        <v>46</v>
      </c>
      <c r="B551" s="262" t="s">
        <v>5467</v>
      </c>
      <c r="C551" s="202" t="s">
        <v>3300</v>
      </c>
      <c r="D551" s="191" t="s">
        <v>4456</v>
      </c>
      <c r="E551" s="263">
        <v>560000</v>
      </c>
      <c r="F551" s="191"/>
    </row>
    <row r="552" spans="1:6" x14ac:dyDescent="0.25">
      <c r="A552" s="191">
        <v>47</v>
      </c>
      <c r="B552" s="262" t="s">
        <v>5468</v>
      </c>
      <c r="C552" s="202" t="s">
        <v>5382</v>
      </c>
      <c r="D552" s="191" t="s">
        <v>3504</v>
      </c>
      <c r="E552" s="263">
        <v>230000</v>
      </c>
      <c r="F552" s="191"/>
    </row>
    <row r="553" spans="1:6" x14ac:dyDescent="0.25">
      <c r="A553" s="191">
        <v>48</v>
      </c>
      <c r="B553" s="262" t="s">
        <v>5469</v>
      </c>
      <c r="C553" s="202" t="s">
        <v>5382</v>
      </c>
      <c r="D553" s="191" t="s">
        <v>4456</v>
      </c>
      <c r="E553" s="263">
        <v>560000</v>
      </c>
      <c r="F553" s="191"/>
    </row>
    <row r="554" spans="1:6" x14ac:dyDescent="0.25">
      <c r="A554" s="191">
        <v>49</v>
      </c>
      <c r="B554" s="262" t="s">
        <v>5470</v>
      </c>
      <c r="C554" s="202" t="s">
        <v>3501</v>
      </c>
      <c r="D554" s="191" t="s">
        <v>3504</v>
      </c>
      <c r="E554" s="263">
        <v>230000</v>
      </c>
      <c r="F554" s="191"/>
    </row>
    <row r="555" spans="1:6" x14ac:dyDescent="0.25">
      <c r="A555" s="191">
        <v>50</v>
      </c>
      <c r="B555" s="262" t="s">
        <v>5471</v>
      </c>
      <c r="C555" s="202" t="s">
        <v>3501</v>
      </c>
      <c r="D555" s="191" t="s">
        <v>4456</v>
      </c>
      <c r="E555" s="263">
        <v>560000</v>
      </c>
      <c r="F555" s="191"/>
    </row>
    <row r="556" spans="1:6" x14ac:dyDescent="0.25">
      <c r="A556" s="191">
        <v>51</v>
      </c>
      <c r="B556" s="262" t="s">
        <v>5472</v>
      </c>
      <c r="C556" s="202" t="s">
        <v>5383</v>
      </c>
      <c r="D556" s="191" t="s">
        <v>4456</v>
      </c>
      <c r="E556" s="263">
        <v>560000</v>
      </c>
      <c r="F556" s="191"/>
    </row>
    <row r="557" spans="1:6" x14ac:dyDescent="0.25">
      <c r="A557" s="191">
        <v>52</v>
      </c>
      <c r="B557" s="262" t="s">
        <v>5473</v>
      </c>
      <c r="C557" s="202" t="s">
        <v>5383</v>
      </c>
      <c r="D557" s="191" t="s">
        <v>3504</v>
      </c>
      <c r="E557" s="263">
        <v>230000</v>
      </c>
      <c r="F557" s="191"/>
    </row>
    <row r="558" spans="1:6" x14ac:dyDescent="0.25">
      <c r="A558" s="191">
        <v>53</v>
      </c>
      <c r="B558" s="262" t="s">
        <v>5474</v>
      </c>
      <c r="C558" s="202" t="s">
        <v>5384</v>
      </c>
      <c r="D558" s="191" t="s">
        <v>3504</v>
      </c>
      <c r="E558" s="263">
        <v>230000</v>
      </c>
      <c r="F558" s="191"/>
    </row>
    <row r="559" spans="1:6" x14ac:dyDescent="0.25">
      <c r="A559" s="191">
        <v>54</v>
      </c>
      <c r="B559" s="262" t="s">
        <v>5475</v>
      </c>
      <c r="C559" s="202" t="s">
        <v>5384</v>
      </c>
      <c r="D559" s="191" t="s">
        <v>4456</v>
      </c>
      <c r="E559" s="263">
        <v>560000</v>
      </c>
      <c r="F559" s="191"/>
    </row>
    <row r="560" spans="1:6" x14ac:dyDescent="0.25">
      <c r="A560" s="191">
        <v>55</v>
      </c>
      <c r="B560" s="262" t="s">
        <v>5476</v>
      </c>
      <c r="C560" s="202" t="s">
        <v>5385</v>
      </c>
      <c r="D560" s="191" t="s">
        <v>3504</v>
      </c>
      <c r="E560" s="263">
        <v>230000</v>
      </c>
      <c r="F560" s="191"/>
    </row>
    <row r="561" spans="1:6" x14ac:dyDescent="0.25">
      <c r="A561" s="191">
        <v>56</v>
      </c>
      <c r="B561" s="262" t="s">
        <v>5477</v>
      </c>
      <c r="C561" s="202" t="s">
        <v>5385</v>
      </c>
      <c r="D561" s="191" t="s">
        <v>4456</v>
      </c>
      <c r="E561" s="263">
        <v>560000</v>
      </c>
      <c r="F561" s="191"/>
    </row>
    <row r="562" spans="1:6" x14ac:dyDescent="0.25">
      <c r="A562" s="191">
        <v>57</v>
      </c>
      <c r="B562" s="262" t="s">
        <v>5478</v>
      </c>
      <c r="C562" s="202" t="s">
        <v>5386</v>
      </c>
      <c r="D562" s="191" t="s">
        <v>3504</v>
      </c>
      <c r="E562" s="263">
        <v>230000</v>
      </c>
      <c r="F562" s="191"/>
    </row>
    <row r="563" spans="1:6" x14ac:dyDescent="0.25">
      <c r="A563" s="191">
        <v>58</v>
      </c>
      <c r="B563" s="262" t="s">
        <v>5479</v>
      </c>
      <c r="C563" s="202" t="s">
        <v>5386</v>
      </c>
      <c r="D563" s="191" t="s">
        <v>4456</v>
      </c>
      <c r="E563" s="263">
        <v>560000</v>
      </c>
      <c r="F563" s="191"/>
    </row>
    <row r="564" spans="1:6" x14ac:dyDescent="0.25">
      <c r="A564" s="191">
        <v>59</v>
      </c>
      <c r="B564" s="262" t="s">
        <v>5480</v>
      </c>
      <c r="C564" s="202" t="s">
        <v>5387</v>
      </c>
      <c r="D564" s="191" t="s">
        <v>4456</v>
      </c>
      <c r="E564" s="263">
        <v>560000</v>
      </c>
      <c r="F564" s="191"/>
    </row>
    <row r="565" spans="1:6" x14ac:dyDescent="0.25">
      <c r="A565" s="191">
        <v>60</v>
      </c>
      <c r="B565" s="262" t="s">
        <v>5481</v>
      </c>
      <c r="C565" s="202" t="s">
        <v>5387</v>
      </c>
      <c r="D565" s="191" t="s">
        <v>3504</v>
      </c>
      <c r="E565" s="263">
        <v>230000</v>
      </c>
      <c r="F565" s="191"/>
    </row>
    <row r="566" spans="1:6" x14ac:dyDescent="0.25">
      <c r="A566" s="191">
        <v>61</v>
      </c>
      <c r="B566" s="262" t="s">
        <v>5482</v>
      </c>
      <c r="C566" s="202" t="s">
        <v>5388</v>
      </c>
      <c r="D566" s="191" t="s">
        <v>3504</v>
      </c>
      <c r="E566" s="263">
        <v>230000</v>
      </c>
      <c r="F566" s="191"/>
    </row>
    <row r="567" spans="1:6" x14ac:dyDescent="0.25">
      <c r="A567" s="191">
        <v>62</v>
      </c>
      <c r="B567" s="262" t="s">
        <v>5483</v>
      </c>
      <c r="C567" s="202" t="s">
        <v>5388</v>
      </c>
      <c r="D567" s="191" t="s">
        <v>4456</v>
      </c>
      <c r="E567" s="263">
        <v>560000</v>
      </c>
      <c r="F567" s="191"/>
    </row>
    <row r="568" spans="1:6" x14ac:dyDescent="0.25">
      <c r="A568" s="191">
        <v>63</v>
      </c>
      <c r="B568" s="262" t="s">
        <v>5484</v>
      </c>
      <c r="C568" s="202" t="s">
        <v>5389</v>
      </c>
      <c r="D568" s="191" t="s">
        <v>3504</v>
      </c>
      <c r="E568" s="263">
        <v>230000</v>
      </c>
      <c r="F568" s="191"/>
    </row>
    <row r="569" spans="1:6" x14ac:dyDescent="0.25">
      <c r="A569" s="191">
        <v>64</v>
      </c>
      <c r="B569" s="262" t="s">
        <v>5485</v>
      </c>
      <c r="C569" s="202" t="s">
        <v>5389</v>
      </c>
      <c r="D569" s="191" t="s">
        <v>4456</v>
      </c>
      <c r="E569" s="263">
        <v>560000</v>
      </c>
      <c r="F569" s="191"/>
    </row>
    <row r="570" spans="1:6" x14ac:dyDescent="0.25">
      <c r="A570" s="191">
        <v>65</v>
      </c>
      <c r="B570" s="262" t="s">
        <v>5486</v>
      </c>
      <c r="C570" s="202" t="s">
        <v>2985</v>
      </c>
      <c r="D570" s="191" t="s">
        <v>3504</v>
      </c>
      <c r="E570" s="263">
        <v>230000</v>
      </c>
      <c r="F570" s="191"/>
    </row>
    <row r="571" spans="1:6" x14ac:dyDescent="0.25">
      <c r="A571" s="191">
        <v>66</v>
      </c>
      <c r="B571" s="262" t="s">
        <v>5487</v>
      </c>
      <c r="C571" s="202" t="s">
        <v>2985</v>
      </c>
      <c r="D571" s="191" t="s">
        <v>4456</v>
      </c>
      <c r="E571" s="263">
        <v>560000</v>
      </c>
      <c r="F571" s="191"/>
    </row>
    <row r="572" spans="1:6" x14ac:dyDescent="0.25">
      <c r="A572" s="191">
        <v>67</v>
      </c>
      <c r="B572" s="262" t="s">
        <v>5488</v>
      </c>
      <c r="C572" s="202" t="s">
        <v>5390</v>
      </c>
      <c r="D572" s="191" t="s">
        <v>5421</v>
      </c>
      <c r="E572" s="263">
        <v>640000</v>
      </c>
      <c r="F572" s="191"/>
    </row>
    <row r="573" spans="1:6" x14ac:dyDescent="0.25">
      <c r="A573" s="191">
        <v>68</v>
      </c>
      <c r="B573" s="262" t="s">
        <v>5489</v>
      </c>
      <c r="C573" s="202" t="s">
        <v>5391</v>
      </c>
      <c r="D573" s="191" t="s">
        <v>5421</v>
      </c>
      <c r="E573" s="263">
        <v>640000</v>
      </c>
      <c r="F573" s="191"/>
    </row>
    <row r="574" spans="1:6" x14ac:dyDescent="0.25">
      <c r="A574" s="191">
        <v>69</v>
      </c>
      <c r="B574" s="262" t="s">
        <v>5490</v>
      </c>
      <c r="C574" s="202" t="s">
        <v>5392</v>
      </c>
      <c r="D574" s="191" t="s">
        <v>3504</v>
      </c>
      <c r="E574" s="263">
        <v>230000</v>
      </c>
      <c r="F574" s="191"/>
    </row>
    <row r="575" spans="1:6" x14ac:dyDescent="0.25">
      <c r="A575" s="191">
        <v>70</v>
      </c>
      <c r="B575" s="262" t="s">
        <v>5491</v>
      </c>
      <c r="C575" s="202" t="s">
        <v>5392</v>
      </c>
      <c r="D575" s="191" t="s">
        <v>4456</v>
      </c>
      <c r="E575" s="263">
        <v>560000</v>
      </c>
      <c r="F575" s="191"/>
    </row>
    <row r="576" spans="1:6" x14ac:dyDescent="0.25">
      <c r="A576" s="191">
        <v>71</v>
      </c>
      <c r="B576" s="262" t="s">
        <v>5492</v>
      </c>
      <c r="C576" s="202" t="s">
        <v>5393</v>
      </c>
      <c r="D576" s="191" t="s">
        <v>4456</v>
      </c>
      <c r="E576" s="263">
        <v>560000</v>
      </c>
      <c r="F576" s="191"/>
    </row>
    <row r="577" spans="1:6" x14ac:dyDescent="0.25">
      <c r="A577" s="191">
        <v>72</v>
      </c>
      <c r="B577" s="262" t="s">
        <v>5493</v>
      </c>
      <c r="C577" s="202" t="s">
        <v>5393</v>
      </c>
      <c r="D577" s="191" t="s">
        <v>3504</v>
      </c>
      <c r="E577" s="263">
        <v>230000</v>
      </c>
      <c r="F577" s="191"/>
    </row>
    <row r="578" spans="1:6" x14ac:dyDescent="0.25">
      <c r="A578" s="191">
        <v>73</v>
      </c>
      <c r="B578" s="262" t="s">
        <v>5494</v>
      </c>
      <c r="C578" s="202" t="s">
        <v>2801</v>
      </c>
      <c r="D578" s="191" t="s">
        <v>4456</v>
      </c>
      <c r="E578" s="263">
        <v>560000</v>
      </c>
      <c r="F578" s="191"/>
    </row>
    <row r="579" spans="1:6" x14ac:dyDescent="0.25">
      <c r="A579" s="191">
        <v>74</v>
      </c>
      <c r="B579" s="262" t="s">
        <v>5495</v>
      </c>
      <c r="C579" s="202" t="s">
        <v>2801</v>
      </c>
      <c r="D579" s="191" t="s">
        <v>3504</v>
      </c>
      <c r="E579" s="263">
        <v>230000</v>
      </c>
      <c r="F579" s="191"/>
    </row>
    <row r="580" spans="1:6" x14ac:dyDescent="0.25">
      <c r="A580" s="191">
        <v>75</v>
      </c>
      <c r="B580" s="262" t="s">
        <v>5496</v>
      </c>
      <c r="C580" s="202" t="s">
        <v>5394</v>
      </c>
      <c r="D580" s="191" t="s">
        <v>4456</v>
      </c>
      <c r="E580" s="263">
        <v>560000</v>
      </c>
      <c r="F580" s="191"/>
    </row>
    <row r="581" spans="1:6" x14ac:dyDescent="0.25">
      <c r="A581" s="191">
        <v>76</v>
      </c>
      <c r="B581" s="262" t="s">
        <v>5497</v>
      </c>
      <c r="C581" s="202" t="s">
        <v>5394</v>
      </c>
      <c r="D581" s="191" t="s">
        <v>3504</v>
      </c>
      <c r="E581" s="263">
        <v>230000</v>
      </c>
      <c r="F581" s="191"/>
    </row>
    <row r="582" spans="1:6" x14ac:dyDescent="0.25">
      <c r="A582" s="191">
        <v>77</v>
      </c>
      <c r="B582" s="262" t="s">
        <v>5498</v>
      </c>
      <c r="C582" s="202" t="s">
        <v>5395</v>
      </c>
      <c r="D582" s="191" t="s">
        <v>4456</v>
      </c>
      <c r="E582" s="263">
        <v>560000</v>
      </c>
      <c r="F582" s="191"/>
    </row>
    <row r="583" spans="1:6" x14ac:dyDescent="0.25">
      <c r="A583" s="191">
        <v>78</v>
      </c>
      <c r="B583" s="262" t="s">
        <v>5499</v>
      </c>
      <c r="C583" s="202" t="s">
        <v>5395</v>
      </c>
      <c r="D583" s="191" t="s">
        <v>3504</v>
      </c>
      <c r="E583" s="263">
        <v>230000</v>
      </c>
      <c r="F583" s="191"/>
    </row>
    <row r="584" spans="1:6" x14ac:dyDescent="0.25">
      <c r="A584" s="191">
        <v>79</v>
      </c>
      <c r="B584" s="262" t="s">
        <v>5500</v>
      </c>
      <c r="C584" s="202" t="s">
        <v>2525</v>
      </c>
      <c r="D584" s="191" t="s">
        <v>3504</v>
      </c>
      <c r="E584" s="263">
        <v>230000</v>
      </c>
      <c r="F584" s="191"/>
    </row>
    <row r="585" spans="1:6" x14ac:dyDescent="0.25">
      <c r="A585" s="191">
        <v>80</v>
      </c>
      <c r="B585" s="262" t="s">
        <v>5501</v>
      </c>
      <c r="C585" s="202" t="s">
        <v>2525</v>
      </c>
      <c r="D585" s="191" t="s">
        <v>4456</v>
      </c>
      <c r="E585" s="263">
        <v>560000</v>
      </c>
      <c r="F585" s="191"/>
    </row>
    <row r="586" spans="1:6" x14ac:dyDescent="0.25">
      <c r="A586" s="191">
        <v>81</v>
      </c>
      <c r="B586" s="262" t="s">
        <v>5502</v>
      </c>
      <c r="C586" s="202" t="s">
        <v>5396</v>
      </c>
      <c r="D586" s="191" t="s">
        <v>4456</v>
      </c>
      <c r="E586" s="263">
        <v>560000</v>
      </c>
      <c r="F586" s="191"/>
    </row>
    <row r="587" spans="1:6" x14ac:dyDescent="0.25">
      <c r="A587" s="191">
        <v>82</v>
      </c>
      <c r="B587" s="262" t="s">
        <v>5503</v>
      </c>
      <c r="C587" s="202" t="s">
        <v>5396</v>
      </c>
      <c r="D587" s="191" t="s">
        <v>3504</v>
      </c>
      <c r="E587" s="263">
        <v>230000</v>
      </c>
      <c r="F587" s="191"/>
    </row>
    <row r="588" spans="1:6" x14ac:dyDescent="0.25">
      <c r="A588" s="191">
        <v>83</v>
      </c>
      <c r="B588" s="262" t="s">
        <v>5504</v>
      </c>
      <c r="C588" s="202" t="s">
        <v>5397</v>
      </c>
      <c r="D588" s="191" t="s">
        <v>4456</v>
      </c>
      <c r="E588" s="263">
        <v>560000</v>
      </c>
      <c r="F588" s="191"/>
    </row>
    <row r="589" spans="1:6" x14ac:dyDescent="0.25">
      <c r="A589" s="191">
        <v>84</v>
      </c>
      <c r="B589" s="262" t="s">
        <v>5505</v>
      </c>
      <c r="C589" s="202" t="s">
        <v>5397</v>
      </c>
      <c r="D589" s="191" t="s">
        <v>3504</v>
      </c>
      <c r="E589" s="263">
        <v>230000</v>
      </c>
      <c r="F589" s="191"/>
    </row>
    <row r="590" spans="1:6" x14ac:dyDescent="0.25">
      <c r="A590" s="191">
        <v>85</v>
      </c>
      <c r="B590" s="262" t="s">
        <v>5506</v>
      </c>
      <c r="C590" s="202" t="s">
        <v>2962</v>
      </c>
      <c r="D590" s="191" t="s">
        <v>4456</v>
      </c>
      <c r="E590" s="263">
        <v>560000</v>
      </c>
      <c r="F590" s="191"/>
    </row>
    <row r="591" spans="1:6" x14ac:dyDescent="0.25">
      <c r="A591" s="191">
        <v>86</v>
      </c>
      <c r="B591" s="262" t="s">
        <v>5507</v>
      </c>
      <c r="C591" s="202" t="s">
        <v>2962</v>
      </c>
      <c r="D591" s="191" t="s">
        <v>3504</v>
      </c>
      <c r="E591" s="263">
        <v>230000</v>
      </c>
      <c r="F591" s="191"/>
    </row>
    <row r="592" spans="1:6" x14ac:dyDescent="0.25">
      <c r="A592" s="191">
        <v>87</v>
      </c>
      <c r="B592" s="262" t="s">
        <v>5508</v>
      </c>
      <c r="C592" s="202" t="s">
        <v>5398</v>
      </c>
      <c r="D592" s="191" t="s">
        <v>4456</v>
      </c>
      <c r="E592" s="263">
        <v>560000</v>
      </c>
      <c r="F592" s="191"/>
    </row>
    <row r="593" spans="1:6" x14ac:dyDescent="0.25">
      <c r="A593" s="191">
        <v>88</v>
      </c>
      <c r="B593" s="262" t="s">
        <v>5509</v>
      </c>
      <c r="C593" s="202" t="s">
        <v>5398</v>
      </c>
      <c r="D593" s="191" t="s">
        <v>3504</v>
      </c>
      <c r="E593" s="263">
        <v>230000</v>
      </c>
      <c r="F593" s="191"/>
    </row>
    <row r="594" spans="1:6" x14ac:dyDescent="0.25">
      <c r="A594" s="191">
        <v>89</v>
      </c>
      <c r="B594" s="262" t="s">
        <v>5510</v>
      </c>
      <c r="C594" s="202" t="s">
        <v>2536</v>
      </c>
      <c r="D594" s="191" t="s">
        <v>4456</v>
      </c>
      <c r="E594" s="263">
        <v>560000</v>
      </c>
      <c r="F594" s="191"/>
    </row>
    <row r="595" spans="1:6" x14ac:dyDescent="0.25">
      <c r="A595" s="191">
        <v>90</v>
      </c>
      <c r="B595" s="262" t="s">
        <v>5511</v>
      </c>
      <c r="C595" s="202" t="s">
        <v>3360</v>
      </c>
      <c r="D595" s="191" t="s">
        <v>4456</v>
      </c>
      <c r="E595" s="263">
        <v>560000</v>
      </c>
      <c r="F595" s="191"/>
    </row>
    <row r="596" spans="1:6" x14ac:dyDescent="0.25">
      <c r="A596" s="191">
        <v>91</v>
      </c>
      <c r="B596" s="262" t="s">
        <v>5512</v>
      </c>
      <c r="C596" s="202" t="s">
        <v>3360</v>
      </c>
      <c r="D596" s="191" t="s">
        <v>3504</v>
      </c>
      <c r="E596" s="263">
        <v>230000</v>
      </c>
      <c r="F596" s="191"/>
    </row>
    <row r="597" spans="1:6" x14ac:dyDescent="0.25">
      <c r="A597" s="191">
        <v>92</v>
      </c>
      <c r="B597" s="262" t="s">
        <v>5513</v>
      </c>
      <c r="C597" s="202" t="s">
        <v>3685</v>
      </c>
      <c r="D597" s="191" t="s">
        <v>3504</v>
      </c>
      <c r="E597" s="263">
        <v>230000</v>
      </c>
      <c r="F597" s="191"/>
    </row>
    <row r="598" spans="1:6" x14ac:dyDescent="0.25">
      <c r="A598" s="191">
        <v>93</v>
      </c>
      <c r="B598" s="262" t="s">
        <v>5514</v>
      </c>
      <c r="C598" s="202" t="s">
        <v>3685</v>
      </c>
      <c r="D598" s="191" t="s">
        <v>4456</v>
      </c>
      <c r="E598" s="263">
        <v>560000</v>
      </c>
      <c r="F598" s="191"/>
    </row>
    <row r="599" spans="1:6" x14ac:dyDescent="0.25">
      <c r="A599" s="191">
        <v>94</v>
      </c>
      <c r="B599" s="262" t="s">
        <v>5515</v>
      </c>
      <c r="C599" s="202" t="s">
        <v>2949</v>
      </c>
      <c r="D599" s="191" t="s">
        <v>4456</v>
      </c>
      <c r="E599" s="263">
        <v>560000</v>
      </c>
      <c r="F599" s="191"/>
    </row>
    <row r="600" spans="1:6" x14ac:dyDescent="0.25">
      <c r="A600" s="191">
        <v>95</v>
      </c>
      <c r="B600" s="262" t="s">
        <v>5516</v>
      </c>
      <c r="C600" s="202" t="s">
        <v>2949</v>
      </c>
      <c r="D600" s="191" t="s">
        <v>3504</v>
      </c>
      <c r="E600" s="263">
        <v>230000</v>
      </c>
      <c r="F600" s="191"/>
    </row>
    <row r="601" spans="1:6" x14ac:dyDescent="0.25">
      <c r="A601" s="191">
        <v>96</v>
      </c>
      <c r="B601" s="262" t="s">
        <v>5517</v>
      </c>
      <c r="C601" s="202" t="s">
        <v>5399</v>
      </c>
      <c r="D601" s="191" t="s">
        <v>4456</v>
      </c>
      <c r="E601" s="263">
        <v>560000</v>
      </c>
      <c r="F601" s="191"/>
    </row>
    <row r="602" spans="1:6" x14ac:dyDescent="0.25">
      <c r="A602" s="191">
        <v>97</v>
      </c>
      <c r="B602" s="262" t="s">
        <v>5518</v>
      </c>
      <c r="C602" s="202" t="s">
        <v>5399</v>
      </c>
      <c r="D602" s="191" t="s">
        <v>3504</v>
      </c>
      <c r="E602" s="263">
        <v>230000</v>
      </c>
      <c r="F602" s="191"/>
    </row>
    <row r="603" spans="1:6" x14ac:dyDescent="0.25">
      <c r="A603" s="191">
        <v>98</v>
      </c>
      <c r="B603" s="262" t="s">
        <v>5519</v>
      </c>
      <c r="C603" s="202" t="s">
        <v>5400</v>
      </c>
      <c r="D603" s="191" t="s">
        <v>3504</v>
      </c>
      <c r="E603" s="263">
        <v>230000</v>
      </c>
      <c r="F603" s="191"/>
    </row>
    <row r="604" spans="1:6" x14ac:dyDescent="0.25">
      <c r="A604" s="191">
        <v>99</v>
      </c>
      <c r="B604" s="262" t="s">
        <v>5520</v>
      </c>
      <c r="C604" s="202" t="s">
        <v>5400</v>
      </c>
      <c r="D604" s="191" t="s">
        <v>4456</v>
      </c>
      <c r="E604" s="263">
        <v>560000</v>
      </c>
      <c r="F604" s="191"/>
    </row>
    <row r="605" spans="1:6" x14ac:dyDescent="0.25">
      <c r="A605" s="191">
        <v>100</v>
      </c>
      <c r="B605" s="262" t="s">
        <v>5521</v>
      </c>
      <c r="C605" s="202" t="s">
        <v>5401</v>
      </c>
      <c r="D605" s="191" t="s">
        <v>4456</v>
      </c>
      <c r="E605" s="263">
        <v>560000</v>
      </c>
      <c r="F605" s="191"/>
    </row>
    <row r="606" spans="1:6" x14ac:dyDescent="0.25">
      <c r="A606" s="191">
        <v>101</v>
      </c>
      <c r="B606" s="262" t="s">
        <v>5522</v>
      </c>
      <c r="C606" s="202" t="s">
        <v>5401</v>
      </c>
      <c r="D606" s="191" t="s">
        <v>3504</v>
      </c>
      <c r="E606" s="263">
        <v>230000</v>
      </c>
      <c r="F606" s="191"/>
    </row>
    <row r="607" spans="1:6" x14ac:dyDescent="0.25">
      <c r="A607" s="191">
        <v>102</v>
      </c>
      <c r="B607" s="262" t="s">
        <v>5523</v>
      </c>
      <c r="C607" s="202" t="s">
        <v>5402</v>
      </c>
      <c r="D607" s="191" t="s">
        <v>4456</v>
      </c>
      <c r="E607" s="263">
        <v>560000</v>
      </c>
      <c r="F607" s="191"/>
    </row>
    <row r="608" spans="1:6" x14ac:dyDescent="0.25">
      <c r="A608" s="191">
        <v>103</v>
      </c>
      <c r="B608" s="262" t="s">
        <v>5524</v>
      </c>
      <c r="C608" s="202" t="s">
        <v>5402</v>
      </c>
      <c r="D608" s="191" t="s">
        <v>3504</v>
      </c>
      <c r="E608" s="263">
        <v>230000</v>
      </c>
      <c r="F608" s="191"/>
    </row>
    <row r="609" spans="1:6" x14ac:dyDescent="0.25">
      <c r="A609" s="191">
        <v>104</v>
      </c>
      <c r="B609" s="262" t="s">
        <v>5525</v>
      </c>
      <c r="C609" s="202" t="s">
        <v>5403</v>
      </c>
      <c r="D609" s="191" t="s">
        <v>3504</v>
      </c>
      <c r="E609" s="263">
        <v>230000</v>
      </c>
      <c r="F609" s="191"/>
    </row>
    <row r="610" spans="1:6" x14ac:dyDescent="0.25">
      <c r="A610" s="191">
        <v>105</v>
      </c>
      <c r="B610" s="262" t="s">
        <v>5526</v>
      </c>
      <c r="C610" s="202" t="s">
        <v>5403</v>
      </c>
      <c r="D610" s="191" t="s">
        <v>4456</v>
      </c>
      <c r="E610" s="263">
        <v>560000</v>
      </c>
      <c r="F610" s="191"/>
    </row>
    <row r="611" spans="1:6" x14ac:dyDescent="0.25">
      <c r="A611" s="191">
        <v>106</v>
      </c>
      <c r="B611" s="262" t="s">
        <v>5527</v>
      </c>
      <c r="C611" s="202" t="s">
        <v>5404</v>
      </c>
      <c r="D611" s="191" t="s">
        <v>4456</v>
      </c>
      <c r="E611" s="263">
        <v>560000</v>
      </c>
      <c r="F611" s="191"/>
    </row>
    <row r="612" spans="1:6" x14ac:dyDescent="0.25">
      <c r="A612" s="191">
        <v>107</v>
      </c>
      <c r="B612" s="262" t="s">
        <v>5528</v>
      </c>
      <c r="C612" s="202" t="s">
        <v>5404</v>
      </c>
      <c r="D612" s="191" t="s">
        <v>3504</v>
      </c>
      <c r="E612" s="263">
        <v>230000</v>
      </c>
      <c r="F612" s="191"/>
    </row>
    <row r="613" spans="1:6" x14ac:dyDescent="0.25">
      <c r="A613" s="191">
        <v>108</v>
      </c>
      <c r="B613" s="262" t="s">
        <v>5529</v>
      </c>
      <c r="C613" s="202" t="s">
        <v>5405</v>
      </c>
      <c r="D613" s="191" t="s">
        <v>4456</v>
      </c>
      <c r="E613" s="263">
        <v>560000</v>
      </c>
      <c r="F613" s="191"/>
    </row>
    <row r="614" spans="1:6" x14ac:dyDescent="0.25">
      <c r="A614" s="191">
        <v>109</v>
      </c>
      <c r="B614" s="262" t="s">
        <v>5530</v>
      </c>
      <c r="C614" s="202" t="s">
        <v>5405</v>
      </c>
      <c r="D614" s="191" t="s">
        <v>3504</v>
      </c>
      <c r="E614" s="263">
        <v>230000</v>
      </c>
      <c r="F614" s="270"/>
    </row>
    <row r="615" spans="1:6" x14ac:dyDescent="0.25">
      <c r="A615" s="191">
        <v>110</v>
      </c>
      <c r="B615" s="262" t="s">
        <v>5531</v>
      </c>
      <c r="C615" s="202" t="s">
        <v>5406</v>
      </c>
      <c r="D615" s="191" t="s">
        <v>4456</v>
      </c>
      <c r="E615" s="263">
        <v>560000</v>
      </c>
      <c r="F615" s="191"/>
    </row>
    <row r="616" spans="1:6" x14ac:dyDescent="0.25">
      <c r="A616" s="191">
        <v>111</v>
      </c>
      <c r="B616" s="262" t="s">
        <v>5532</v>
      </c>
      <c r="C616" s="202" t="s">
        <v>5406</v>
      </c>
      <c r="D616" s="191" t="s">
        <v>3504</v>
      </c>
      <c r="E616" s="263">
        <v>230000</v>
      </c>
      <c r="F616" s="191"/>
    </row>
    <row r="617" spans="1:6" x14ac:dyDescent="0.25">
      <c r="A617" s="191">
        <v>112</v>
      </c>
      <c r="B617" s="262" t="s">
        <v>5533</v>
      </c>
      <c r="C617" s="192" t="s">
        <v>5407</v>
      </c>
      <c r="D617" s="191" t="s">
        <v>3504</v>
      </c>
      <c r="E617" s="263">
        <v>230000</v>
      </c>
      <c r="F617" s="191"/>
    </row>
    <row r="618" spans="1:6" x14ac:dyDescent="0.25">
      <c r="A618" s="191">
        <v>113</v>
      </c>
      <c r="B618" s="262" t="s">
        <v>5534</v>
      </c>
      <c r="C618" s="192" t="s">
        <v>5407</v>
      </c>
      <c r="D618" s="191" t="s">
        <v>4456</v>
      </c>
      <c r="E618" s="263">
        <v>560000</v>
      </c>
      <c r="F618" s="191"/>
    </row>
    <row r="619" spans="1:6" x14ac:dyDescent="0.25">
      <c r="A619" s="191">
        <v>114</v>
      </c>
      <c r="B619" s="262" t="s">
        <v>5535</v>
      </c>
      <c r="C619" s="202" t="s">
        <v>5408</v>
      </c>
      <c r="D619" s="191" t="s">
        <v>3504</v>
      </c>
      <c r="E619" s="263">
        <v>230000</v>
      </c>
      <c r="F619" s="191"/>
    </row>
    <row r="620" spans="1:6" x14ac:dyDescent="0.25">
      <c r="A620" s="191">
        <v>115</v>
      </c>
      <c r="B620" s="262" t="s">
        <v>5536</v>
      </c>
      <c r="C620" s="202" t="s">
        <v>5408</v>
      </c>
      <c r="D620" s="191" t="s">
        <v>4456</v>
      </c>
      <c r="E620" s="263">
        <v>560000</v>
      </c>
      <c r="F620" s="191"/>
    </row>
    <row r="621" spans="1:6" x14ac:dyDescent="0.25">
      <c r="A621" s="191">
        <v>116</v>
      </c>
      <c r="B621" s="262" t="s">
        <v>5537</v>
      </c>
      <c r="C621" s="202" t="s">
        <v>5409</v>
      </c>
      <c r="D621" s="191" t="s">
        <v>3504</v>
      </c>
      <c r="E621" s="263">
        <v>230000</v>
      </c>
      <c r="F621" s="191"/>
    </row>
    <row r="622" spans="1:6" x14ac:dyDescent="0.25">
      <c r="A622" s="191">
        <v>117</v>
      </c>
      <c r="B622" s="262" t="s">
        <v>5538</v>
      </c>
      <c r="C622" s="202" t="s">
        <v>5409</v>
      </c>
      <c r="D622" s="191" t="s">
        <v>4456</v>
      </c>
      <c r="E622" s="263">
        <v>560000</v>
      </c>
      <c r="F622" s="191"/>
    </row>
    <row r="623" spans="1:6" x14ac:dyDescent="0.25">
      <c r="A623" s="191">
        <v>118</v>
      </c>
      <c r="B623" s="262" t="s">
        <v>5539</v>
      </c>
      <c r="C623" s="202" t="s">
        <v>5410</v>
      </c>
      <c r="D623" s="191" t="s">
        <v>3504</v>
      </c>
      <c r="E623" s="263">
        <v>230000</v>
      </c>
      <c r="F623" s="191"/>
    </row>
    <row r="624" spans="1:6" x14ac:dyDescent="0.25">
      <c r="A624" s="191">
        <v>119</v>
      </c>
      <c r="B624" s="262" t="s">
        <v>5540</v>
      </c>
      <c r="C624" s="202" t="s">
        <v>5410</v>
      </c>
      <c r="D624" s="191" t="s">
        <v>4456</v>
      </c>
      <c r="E624" s="263">
        <v>560000</v>
      </c>
      <c r="F624" s="191"/>
    </row>
    <row r="625" spans="1:6" x14ac:dyDescent="0.25">
      <c r="A625" s="191">
        <v>120</v>
      </c>
      <c r="B625" s="262" t="s">
        <v>5541</v>
      </c>
      <c r="C625" s="202" t="s">
        <v>5411</v>
      </c>
      <c r="D625" s="191" t="s">
        <v>3504</v>
      </c>
      <c r="E625" s="263">
        <v>230000</v>
      </c>
      <c r="F625" s="191"/>
    </row>
    <row r="626" spans="1:6" x14ac:dyDescent="0.25">
      <c r="A626" s="191">
        <v>121</v>
      </c>
      <c r="B626" s="262" t="s">
        <v>5542</v>
      </c>
      <c r="C626" s="202" t="s">
        <v>5411</v>
      </c>
      <c r="D626" s="191" t="s">
        <v>4456</v>
      </c>
      <c r="E626" s="263">
        <v>560000</v>
      </c>
      <c r="F626" s="191"/>
    </row>
    <row r="627" spans="1:6" x14ac:dyDescent="0.25">
      <c r="A627" s="191">
        <v>122</v>
      </c>
      <c r="B627" s="262" t="s">
        <v>5543</v>
      </c>
      <c r="C627" s="202" t="s">
        <v>5412</v>
      </c>
      <c r="D627" s="191" t="s">
        <v>3504</v>
      </c>
      <c r="E627" s="263">
        <v>230000</v>
      </c>
      <c r="F627" s="191"/>
    </row>
    <row r="628" spans="1:6" x14ac:dyDescent="0.25">
      <c r="A628" s="191">
        <v>123</v>
      </c>
      <c r="B628" s="262" t="s">
        <v>5544</v>
      </c>
      <c r="C628" s="202" t="s">
        <v>5412</v>
      </c>
      <c r="D628" s="191" t="s">
        <v>4456</v>
      </c>
      <c r="E628" s="263">
        <v>560000</v>
      </c>
      <c r="F628" s="191"/>
    </row>
    <row r="629" spans="1:6" x14ac:dyDescent="0.25">
      <c r="A629" s="191">
        <v>124</v>
      </c>
      <c r="B629" s="262" t="s">
        <v>5545</v>
      </c>
      <c r="C629" s="202" t="s">
        <v>5413</v>
      </c>
      <c r="D629" s="191" t="s">
        <v>3504</v>
      </c>
      <c r="E629" s="263">
        <v>230000</v>
      </c>
      <c r="F629" s="191"/>
    </row>
    <row r="630" spans="1:6" x14ac:dyDescent="0.25">
      <c r="A630" s="191">
        <v>125</v>
      </c>
      <c r="B630" s="262" t="s">
        <v>5546</v>
      </c>
      <c r="C630" s="202" t="s">
        <v>5413</v>
      </c>
      <c r="D630" s="191" t="s">
        <v>4456</v>
      </c>
      <c r="E630" s="263">
        <v>560000</v>
      </c>
      <c r="F630" s="191"/>
    </row>
    <row r="631" spans="1:6" x14ac:dyDescent="0.25">
      <c r="A631" s="191">
        <v>126</v>
      </c>
      <c r="B631" s="262" t="s">
        <v>5547</v>
      </c>
      <c r="C631" s="202" t="s">
        <v>2781</v>
      </c>
      <c r="D631" s="191" t="s">
        <v>3504</v>
      </c>
      <c r="E631" s="263">
        <v>230000</v>
      </c>
      <c r="F631" s="191"/>
    </row>
    <row r="632" spans="1:6" x14ac:dyDescent="0.25">
      <c r="A632" s="191">
        <v>127</v>
      </c>
      <c r="B632" s="262" t="s">
        <v>5548</v>
      </c>
      <c r="C632" s="202" t="s">
        <v>2781</v>
      </c>
      <c r="D632" s="191" t="s">
        <v>4456</v>
      </c>
      <c r="E632" s="263">
        <v>560000</v>
      </c>
      <c r="F632" s="191"/>
    </row>
    <row r="633" spans="1:6" x14ac:dyDescent="0.25">
      <c r="A633" s="191">
        <v>128</v>
      </c>
      <c r="B633" s="262" t="s">
        <v>5549</v>
      </c>
      <c r="C633" s="202" t="s">
        <v>5414</v>
      </c>
      <c r="D633" s="191" t="s">
        <v>3504</v>
      </c>
      <c r="E633" s="263">
        <v>230000</v>
      </c>
      <c r="F633" s="191"/>
    </row>
    <row r="634" spans="1:6" x14ac:dyDescent="0.25">
      <c r="A634" s="191">
        <v>129</v>
      </c>
      <c r="B634" s="262" t="s">
        <v>5550</v>
      </c>
      <c r="C634" s="202" t="s">
        <v>5414</v>
      </c>
      <c r="D634" s="191" t="s">
        <v>4456</v>
      </c>
      <c r="E634" s="263">
        <v>560000</v>
      </c>
      <c r="F634" s="191"/>
    </row>
    <row r="635" spans="1:6" x14ac:dyDescent="0.25">
      <c r="A635" s="191">
        <v>130</v>
      </c>
      <c r="B635" s="262" t="s">
        <v>5551</v>
      </c>
      <c r="C635" s="202" t="s">
        <v>2800</v>
      </c>
      <c r="D635" s="191" t="s">
        <v>4456</v>
      </c>
      <c r="E635" s="263">
        <v>560000</v>
      </c>
      <c r="F635" s="191"/>
    </row>
    <row r="636" spans="1:6" x14ac:dyDescent="0.25">
      <c r="A636" s="191">
        <v>131</v>
      </c>
      <c r="B636" s="262" t="s">
        <v>5552</v>
      </c>
      <c r="C636" s="202" t="s">
        <v>2800</v>
      </c>
      <c r="D636" s="191" t="s">
        <v>3504</v>
      </c>
      <c r="E636" s="263">
        <v>230000</v>
      </c>
      <c r="F636" s="191"/>
    </row>
    <row r="637" spans="1:6" x14ac:dyDescent="0.25">
      <c r="A637" s="191">
        <v>132</v>
      </c>
      <c r="B637" s="262" t="s">
        <v>5553</v>
      </c>
      <c r="C637" s="202" t="s">
        <v>5415</v>
      </c>
      <c r="D637" s="191" t="s">
        <v>4456</v>
      </c>
      <c r="E637" s="263">
        <v>560000</v>
      </c>
      <c r="F637" s="191"/>
    </row>
    <row r="638" spans="1:6" x14ac:dyDescent="0.25">
      <c r="A638" s="191">
        <v>133</v>
      </c>
      <c r="B638" s="262" t="s">
        <v>5554</v>
      </c>
      <c r="C638" s="202" t="s">
        <v>5415</v>
      </c>
      <c r="D638" s="191" t="s">
        <v>3504</v>
      </c>
      <c r="E638" s="263">
        <v>230000</v>
      </c>
      <c r="F638" s="191"/>
    </row>
    <row r="639" spans="1:6" x14ac:dyDescent="0.25">
      <c r="A639" s="191">
        <v>134</v>
      </c>
      <c r="B639" s="262" t="s">
        <v>5555</v>
      </c>
      <c r="C639" s="202" t="s">
        <v>5416</v>
      </c>
      <c r="D639" s="191" t="s">
        <v>3504</v>
      </c>
      <c r="E639" s="263">
        <v>230000</v>
      </c>
      <c r="F639" s="191"/>
    </row>
    <row r="640" spans="1:6" x14ac:dyDescent="0.25">
      <c r="A640" s="191">
        <v>135</v>
      </c>
      <c r="B640" s="262" t="s">
        <v>5556</v>
      </c>
      <c r="C640" s="202" t="s">
        <v>5416</v>
      </c>
      <c r="D640" s="191" t="s">
        <v>4456</v>
      </c>
      <c r="E640" s="263">
        <v>560000</v>
      </c>
      <c r="F640" s="191"/>
    </row>
    <row r="641" spans="1:8" x14ac:dyDescent="0.25">
      <c r="A641" s="191">
        <v>136</v>
      </c>
      <c r="B641" s="262" t="s">
        <v>5557</v>
      </c>
      <c r="C641" s="202" t="s">
        <v>5417</v>
      </c>
      <c r="D641" s="191" t="s">
        <v>3504</v>
      </c>
      <c r="E641" s="263">
        <v>230000</v>
      </c>
      <c r="F641" s="191"/>
    </row>
    <row r="642" spans="1:8" x14ac:dyDescent="0.25">
      <c r="A642" s="191">
        <v>137</v>
      </c>
      <c r="B642" s="262" t="s">
        <v>5558</v>
      </c>
      <c r="C642" s="202" t="s">
        <v>5417</v>
      </c>
      <c r="D642" s="191" t="s">
        <v>4456</v>
      </c>
      <c r="E642" s="263">
        <v>560000</v>
      </c>
      <c r="F642" s="191"/>
    </row>
    <row r="643" spans="1:8" x14ac:dyDescent="0.25">
      <c r="A643" s="191">
        <v>138</v>
      </c>
      <c r="B643" s="262" t="s">
        <v>5559</v>
      </c>
      <c r="C643" s="202" t="s">
        <v>3341</v>
      </c>
      <c r="D643" s="191" t="s">
        <v>3504</v>
      </c>
      <c r="E643" s="263">
        <v>230000</v>
      </c>
      <c r="F643" s="191"/>
    </row>
    <row r="644" spans="1:8" x14ac:dyDescent="0.25">
      <c r="A644" s="191">
        <v>139</v>
      </c>
      <c r="B644" s="262" t="s">
        <v>5560</v>
      </c>
      <c r="C644" s="202" t="s">
        <v>3341</v>
      </c>
      <c r="D644" s="191" t="s">
        <v>4456</v>
      </c>
      <c r="E644" s="263">
        <v>560000</v>
      </c>
      <c r="F644" s="191"/>
    </row>
    <row r="645" spans="1:8" x14ac:dyDescent="0.25">
      <c r="A645" s="191">
        <v>140</v>
      </c>
      <c r="B645" s="262" t="s">
        <v>5561</v>
      </c>
      <c r="C645" s="202" t="s">
        <v>5418</v>
      </c>
      <c r="D645" s="191" t="s">
        <v>2576</v>
      </c>
      <c r="E645" s="263">
        <v>430000</v>
      </c>
      <c r="F645" s="191"/>
    </row>
    <row r="646" spans="1:8" x14ac:dyDescent="0.25">
      <c r="A646" s="191">
        <v>141</v>
      </c>
      <c r="B646" s="262" t="s">
        <v>5562</v>
      </c>
      <c r="C646" s="202" t="s">
        <v>2554</v>
      </c>
      <c r="D646" s="191" t="s">
        <v>3504</v>
      </c>
      <c r="E646" s="263">
        <v>920000</v>
      </c>
      <c r="F646" s="191" t="s">
        <v>4468</v>
      </c>
    </row>
    <row r="647" spans="1:8" x14ac:dyDescent="0.25">
      <c r="A647" s="191">
        <v>142</v>
      </c>
      <c r="B647" s="262" t="s">
        <v>5563</v>
      </c>
      <c r="C647" s="202" t="s">
        <v>2554</v>
      </c>
      <c r="D647" s="191" t="s">
        <v>4456</v>
      </c>
      <c r="E647" s="263">
        <v>2240000</v>
      </c>
      <c r="F647" s="191" t="s">
        <v>4468</v>
      </c>
    </row>
    <row r="648" spans="1:8" x14ac:dyDescent="0.25">
      <c r="A648" s="191">
        <v>143</v>
      </c>
      <c r="B648" s="262" t="s">
        <v>5564</v>
      </c>
      <c r="C648" s="202" t="s">
        <v>5419</v>
      </c>
      <c r="D648" s="191" t="s">
        <v>3504</v>
      </c>
      <c r="E648" s="263">
        <v>230000</v>
      </c>
      <c r="F648" s="191"/>
    </row>
    <row r="649" spans="1:8" x14ac:dyDescent="0.25">
      <c r="A649" s="191">
        <v>144</v>
      </c>
      <c r="B649" s="262" t="s">
        <v>5565</v>
      </c>
      <c r="C649" s="202" t="s">
        <v>5419</v>
      </c>
      <c r="D649" s="191" t="s">
        <v>4456</v>
      </c>
      <c r="E649" s="263">
        <v>560000</v>
      </c>
      <c r="F649" s="191"/>
    </row>
    <row r="650" spans="1:8" x14ac:dyDescent="0.25">
      <c r="A650" s="191">
        <v>145</v>
      </c>
      <c r="B650" s="262" t="s">
        <v>5566</v>
      </c>
      <c r="C650" s="202" t="s">
        <v>5420</v>
      </c>
      <c r="D650" s="191" t="s">
        <v>4456</v>
      </c>
      <c r="E650" s="263">
        <v>560000</v>
      </c>
      <c r="F650" s="191"/>
    </row>
    <row r="651" spans="1:8" x14ac:dyDescent="0.25">
      <c r="A651" s="191">
        <v>146</v>
      </c>
      <c r="B651" s="262" t="s">
        <v>5567</v>
      </c>
      <c r="C651" s="202" t="s">
        <v>5420</v>
      </c>
      <c r="D651" s="191" t="s">
        <v>3504</v>
      </c>
      <c r="E651" s="263">
        <v>230000</v>
      </c>
      <c r="F651" s="264"/>
    </row>
    <row r="652" spans="1:8" x14ac:dyDescent="0.25">
      <c r="A652" s="191">
        <v>147</v>
      </c>
      <c r="B652" s="262" t="s">
        <v>5577</v>
      </c>
      <c r="C652" s="202" t="s">
        <v>5568</v>
      </c>
      <c r="D652" s="191" t="s">
        <v>4456</v>
      </c>
      <c r="E652" s="263">
        <v>1680000</v>
      </c>
      <c r="F652" s="191" t="s">
        <v>4470</v>
      </c>
    </row>
    <row r="653" spans="1:8" x14ac:dyDescent="0.25">
      <c r="A653" s="191">
        <v>148</v>
      </c>
      <c r="B653" s="262" t="s">
        <v>5578</v>
      </c>
      <c r="C653" s="202" t="s">
        <v>5568</v>
      </c>
      <c r="D653" s="191" t="s">
        <v>3504</v>
      </c>
      <c r="E653" s="263">
        <v>690000</v>
      </c>
      <c r="F653" s="191" t="s">
        <v>4470</v>
      </c>
    </row>
    <row r="654" spans="1:8" x14ac:dyDescent="0.25">
      <c r="A654" s="191">
        <v>149</v>
      </c>
      <c r="B654" s="262" t="s">
        <v>5579</v>
      </c>
      <c r="C654" s="202" t="s">
        <v>5569</v>
      </c>
      <c r="D654" s="191" t="s">
        <v>4456</v>
      </c>
      <c r="E654" s="263">
        <v>560000</v>
      </c>
      <c r="F654" s="191"/>
    </row>
    <row r="655" spans="1:8" x14ac:dyDescent="0.25">
      <c r="A655" s="191">
        <v>150</v>
      </c>
      <c r="B655" s="262" t="s">
        <v>5580</v>
      </c>
      <c r="C655" s="202" t="s">
        <v>5569</v>
      </c>
      <c r="D655" s="191" t="s">
        <v>3504</v>
      </c>
      <c r="E655" s="263">
        <v>230000</v>
      </c>
      <c r="F655" s="191"/>
      <c r="H655" s="261">
        <f>F651+F614</f>
        <v>0</v>
      </c>
    </row>
    <row r="656" spans="1:8" x14ac:dyDescent="0.25">
      <c r="A656" s="191">
        <v>151</v>
      </c>
      <c r="B656" s="262" t="s">
        <v>5581</v>
      </c>
      <c r="C656" s="202" t="s">
        <v>5570</v>
      </c>
      <c r="D656" s="191" t="s">
        <v>5421</v>
      </c>
      <c r="E656" s="263">
        <v>640000</v>
      </c>
      <c r="F656" s="191"/>
    </row>
    <row r="657" spans="1:9" x14ac:dyDescent="0.25">
      <c r="A657" s="191">
        <v>152</v>
      </c>
      <c r="B657" s="262" t="s">
        <v>5582</v>
      </c>
      <c r="C657" s="202" t="s">
        <v>5571</v>
      </c>
      <c r="D657" s="191" t="s">
        <v>4456</v>
      </c>
      <c r="E657" s="263">
        <v>560000</v>
      </c>
      <c r="F657" s="191"/>
    </row>
    <row r="658" spans="1:9" x14ac:dyDescent="0.25">
      <c r="A658" s="191">
        <v>153</v>
      </c>
      <c r="B658" s="262" t="s">
        <v>5583</v>
      </c>
      <c r="C658" s="202" t="s">
        <v>5571</v>
      </c>
      <c r="D658" s="191" t="s">
        <v>3504</v>
      </c>
      <c r="E658" s="263">
        <v>230000</v>
      </c>
      <c r="F658" s="191"/>
    </row>
    <row r="659" spans="1:9" x14ac:dyDescent="0.25">
      <c r="A659" s="191">
        <v>154</v>
      </c>
      <c r="B659" s="262" t="s">
        <v>5584</v>
      </c>
      <c r="C659" s="202" t="s">
        <v>4885</v>
      </c>
      <c r="D659" s="191" t="s">
        <v>3504</v>
      </c>
      <c r="E659" s="263">
        <v>230000</v>
      </c>
      <c r="F659" s="191"/>
    </row>
    <row r="660" spans="1:9" x14ac:dyDescent="0.25">
      <c r="A660" s="191">
        <v>155</v>
      </c>
      <c r="B660" s="262" t="s">
        <v>5585</v>
      </c>
      <c r="C660" s="202" t="s">
        <v>5572</v>
      </c>
      <c r="D660" s="191" t="s">
        <v>4456</v>
      </c>
      <c r="E660" s="263">
        <v>560000</v>
      </c>
      <c r="F660" s="191"/>
    </row>
    <row r="661" spans="1:9" x14ac:dyDescent="0.25">
      <c r="A661" s="191">
        <v>156</v>
      </c>
      <c r="B661" s="262" t="s">
        <v>5586</v>
      </c>
      <c r="C661" s="202" t="s">
        <v>5572</v>
      </c>
      <c r="D661" s="191" t="s">
        <v>3504</v>
      </c>
      <c r="E661" s="263">
        <v>230000</v>
      </c>
      <c r="F661" s="191"/>
    </row>
    <row r="662" spans="1:9" x14ac:dyDescent="0.25">
      <c r="A662" s="191">
        <v>157</v>
      </c>
      <c r="B662" s="262" t="s">
        <v>5587</v>
      </c>
      <c r="C662" s="202" t="s">
        <v>5573</v>
      </c>
      <c r="D662" s="191" t="s">
        <v>2575</v>
      </c>
      <c r="E662" s="263">
        <v>400000</v>
      </c>
      <c r="F662" s="191"/>
    </row>
    <row r="663" spans="1:9" x14ac:dyDescent="0.25">
      <c r="A663" s="191">
        <v>158</v>
      </c>
      <c r="B663" s="262" t="s">
        <v>5588</v>
      </c>
      <c r="C663" s="202" t="s">
        <v>5574</v>
      </c>
      <c r="D663" s="191" t="s">
        <v>2575</v>
      </c>
      <c r="E663" s="263">
        <v>400000</v>
      </c>
      <c r="F663" s="191"/>
    </row>
    <row r="664" spans="1:9" x14ac:dyDescent="0.25">
      <c r="A664" s="191">
        <v>159</v>
      </c>
      <c r="B664" s="262" t="s">
        <v>5589</v>
      </c>
      <c r="C664" s="202" t="s">
        <v>5575</v>
      </c>
      <c r="D664" s="191" t="s">
        <v>4456</v>
      </c>
      <c r="E664" s="263">
        <v>560000</v>
      </c>
      <c r="F664" s="191"/>
    </row>
    <row r="665" spans="1:9" x14ac:dyDescent="0.25">
      <c r="A665" s="191">
        <v>160</v>
      </c>
      <c r="B665" s="262" t="s">
        <v>5590</v>
      </c>
      <c r="C665" s="202" t="s">
        <v>5575</v>
      </c>
      <c r="D665" s="191" t="s">
        <v>3504</v>
      </c>
      <c r="E665" s="263">
        <v>230000</v>
      </c>
      <c r="F665" s="191"/>
    </row>
    <row r="666" spans="1:9" x14ac:dyDescent="0.25">
      <c r="A666" s="191">
        <v>161</v>
      </c>
      <c r="B666" s="262" t="s">
        <v>5591</v>
      </c>
      <c r="C666" s="202" t="s">
        <v>5576</v>
      </c>
      <c r="D666" s="191" t="s">
        <v>3504</v>
      </c>
      <c r="E666" s="263">
        <v>230000</v>
      </c>
      <c r="F666" s="191"/>
    </row>
    <row r="667" spans="1:9" x14ac:dyDescent="0.25">
      <c r="A667" s="191">
        <v>162</v>
      </c>
      <c r="B667" s="262" t="s">
        <v>5592</v>
      </c>
      <c r="C667" s="202" t="s">
        <v>5576</v>
      </c>
      <c r="D667" s="191" t="s">
        <v>4456</v>
      </c>
      <c r="E667" s="263">
        <v>560000</v>
      </c>
      <c r="F667" s="264"/>
      <c r="H667" s="261">
        <f>F667+H655</f>
        <v>0</v>
      </c>
    </row>
    <row r="668" spans="1:9" x14ac:dyDescent="0.25">
      <c r="A668" s="332" t="s">
        <v>330</v>
      </c>
      <c r="B668" s="333"/>
      <c r="C668" s="333"/>
      <c r="D668" s="334"/>
      <c r="E668" s="265">
        <f>SUM(E506:E667)</f>
        <v>73820000</v>
      </c>
      <c r="F668" s="266"/>
      <c r="I668" s="234">
        <f>E668-14350</f>
        <v>73805650</v>
      </c>
    </row>
    <row r="669" spans="1:9" x14ac:dyDescent="0.25">
      <c r="A669" s="335" t="s">
        <v>5595</v>
      </c>
      <c r="B669" s="336"/>
      <c r="C669" s="336"/>
      <c r="D669" s="336"/>
      <c r="E669" s="336"/>
      <c r="F669" s="336"/>
    </row>
    <row r="670" spans="1:9" x14ac:dyDescent="0.25">
      <c r="A670" s="337" t="s">
        <v>5603</v>
      </c>
      <c r="B670" s="337"/>
      <c r="C670" s="337"/>
      <c r="D670" s="337"/>
      <c r="E670" s="337"/>
      <c r="F670" s="337"/>
    </row>
    <row r="671" spans="1:9" x14ac:dyDescent="0.25">
      <c r="A671" s="338" t="s">
        <v>9</v>
      </c>
      <c r="B671" s="338"/>
      <c r="C671" s="338"/>
      <c r="D671" s="338" t="s">
        <v>10</v>
      </c>
      <c r="E671" s="338"/>
      <c r="F671" s="338"/>
    </row>
    <row r="672" spans="1:9" x14ac:dyDescent="0.25">
      <c r="A672" s="267"/>
      <c r="B672" s="267"/>
      <c r="C672" s="267"/>
      <c r="D672" s="267"/>
      <c r="E672" s="268"/>
      <c r="F672" s="269"/>
    </row>
    <row r="673" spans="1:11" x14ac:dyDescent="0.25">
      <c r="A673" s="267"/>
      <c r="B673" s="267"/>
      <c r="C673" s="267"/>
      <c r="D673" s="267"/>
      <c r="E673" s="268"/>
      <c r="F673" s="269"/>
    </row>
    <row r="674" spans="1:11" x14ac:dyDescent="0.25">
      <c r="A674" s="267"/>
      <c r="B674" s="267"/>
      <c r="C674" s="267"/>
      <c r="D674" s="267"/>
      <c r="E674" s="268"/>
      <c r="F674" s="269"/>
    </row>
    <row r="675" spans="1:11" x14ac:dyDescent="0.25">
      <c r="A675" s="267"/>
      <c r="B675" s="267"/>
      <c r="C675" s="267"/>
      <c r="D675" s="267"/>
      <c r="E675" s="268"/>
      <c r="F675" s="269"/>
    </row>
    <row r="676" spans="1:11" x14ac:dyDescent="0.25">
      <c r="A676" s="338" t="s">
        <v>11</v>
      </c>
      <c r="B676" s="338"/>
      <c r="C676" s="338"/>
      <c r="D676" s="338" t="s">
        <v>12</v>
      </c>
      <c r="E676" s="339"/>
      <c r="F676" s="338"/>
    </row>
    <row r="677" spans="1:11" x14ac:dyDescent="0.25">
      <c r="A677" s="274"/>
      <c r="B677" s="274"/>
      <c r="C677" s="274"/>
      <c r="D677" s="274"/>
      <c r="E677" s="275"/>
      <c r="F677" s="274"/>
    </row>
    <row r="678" spans="1:11" x14ac:dyDescent="0.25">
      <c r="A678" s="259"/>
      <c r="B678" s="324" t="s">
        <v>183</v>
      </c>
      <c r="C678" s="324"/>
      <c r="D678" s="259"/>
      <c r="E678" s="260"/>
      <c r="F678" s="259"/>
      <c r="K678">
        <v>750</v>
      </c>
    </row>
    <row r="679" spans="1:11" x14ac:dyDescent="0.25">
      <c r="A679" s="205" t="s">
        <v>5594</v>
      </c>
      <c r="B679" s="205"/>
      <c r="C679" s="205"/>
      <c r="D679" s="340"/>
      <c r="E679" s="341"/>
      <c r="F679" s="340"/>
      <c r="K679">
        <v>800</v>
      </c>
    </row>
    <row r="680" spans="1:11" x14ac:dyDescent="0.25">
      <c r="A680" s="205" t="s">
        <v>5597</v>
      </c>
      <c r="B680" s="205"/>
      <c r="C680" s="205"/>
      <c r="D680" s="271"/>
      <c r="E680" s="272"/>
      <c r="F680" s="271"/>
      <c r="K680">
        <v>19090</v>
      </c>
    </row>
    <row r="681" spans="1:11" x14ac:dyDescent="0.25">
      <c r="A681" s="324" t="s">
        <v>5596</v>
      </c>
      <c r="B681" s="324"/>
      <c r="C681" s="324"/>
      <c r="D681" s="340"/>
      <c r="E681" s="341"/>
      <c r="F681" s="340"/>
      <c r="K681">
        <v>46780</v>
      </c>
    </row>
    <row r="682" spans="1:11" x14ac:dyDescent="0.25">
      <c r="A682" s="205" t="s">
        <v>5598</v>
      </c>
      <c r="B682" s="205"/>
      <c r="C682" s="205"/>
      <c r="D682" s="259"/>
      <c r="E682" s="260"/>
      <c r="F682" s="259"/>
      <c r="K682">
        <v>6400</v>
      </c>
    </row>
    <row r="683" spans="1:11" x14ac:dyDescent="0.25">
      <c r="A683" s="324" t="s">
        <v>5593</v>
      </c>
      <c r="B683" s="342"/>
      <c r="C683" s="324"/>
      <c r="D683" s="259"/>
      <c r="E683" s="260"/>
      <c r="F683" s="259"/>
      <c r="K683">
        <f>SUM(K678:K682)</f>
        <v>73820</v>
      </c>
    </row>
    <row r="684" spans="1:11" x14ac:dyDescent="0.25">
      <c r="A684" s="276"/>
      <c r="B684" s="277"/>
      <c r="C684" s="276"/>
      <c r="D684" s="259"/>
      <c r="E684" s="260"/>
      <c r="F684" s="259"/>
    </row>
    <row r="685" spans="1:11" x14ac:dyDescent="0.25">
      <c r="A685" s="276"/>
      <c r="B685" s="277"/>
      <c r="C685" s="276"/>
      <c r="D685" s="259"/>
      <c r="E685" s="260"/>
      <c r="F685" s="259"/>
    </row>
    <row r="686" spans="1:11" x14ac:dyDescent="0.25">
      <c r="A686" s="276"/>
      <c r="B686" s="277"/>
      <c r="C686" s="276"/>
      <c r="D686" s="259"/>
      <c r="E686" s="260"/>
      <c r="F686" s="259"/>
    </row>
    <row r="687" spans="1:11" x14ac:dyDescent="0.25">
      <c r="A687" s="276"/>
      <c r="B687" s="277"/>
      <c r="C687" s="276"/>
      <c r="D687" s="259"/>
      <c r="E687" s="260"/>
      <c r="F687" s="259"/>
    </row>
    <row r="688" spans="1:11" x14ac:dyDescent="0.25">
      <c r="A688" s="276"/>
      <c r="B688" s="277"/>
      <c r="C688" s="276"/>
      <c r="D688" s="259"/>
      <c r="E688" s="260"/>
      <c r="F688" s="259"/>
    </row>
    <row r="689" spans="1:6" x14ac:dyDescent="0.25">
      <c r="A689" s="276"/>
      <c r="B689" s="277"/>
      <c r="C689" s="276"/>
      <c r="D689" s="259"/>
      <c r="E689" s="260"/>
      <c r="F689" s="259"/>
    </row>
    <row r="690" spans="1:6" x14ac:dyDescent="0.25">
      <c r="A690" s="276"/>
      <c r="B690" s="277"/>
      <c r="C690" s="276"/>
      <c r="D690" s="259"/>
      <c r="E690" s="260"/>
      <c r="F690" s="259"/>
    </row>
    <row r="691" spans="1:6" x14ac:dyDescent="0.25">
      <c r="A691" s="276"/>
      <c r="B691" s="277"/>
      <c r="C691" s="276"/>
      <c r="D691" s="259"/>
      <c r="E691" s="260"/>
      <c r="F691" s="259"/>
    </row>
    <row r="692" spans="1:6" x14ac:dyDescent="0.25">
      <c r="A692" s="276"/>
      <c r="B692" s="277"/>
      <c r="C692" s="276"/>
      <c r="D692" s="259"/>
      <c r="E692" s="260"/>
      <c r="F692" s="259"/>
    </row>
    <row r="693" spans="1:6" x14ac:dyDescent="0.25">
      <c r="A693" s="276"/>
      <c r="B693" s="277"/>
      <c r="C693" s="276"/>
      <c r="D693" s="259"/>
      <c r="E693" s="260"/>
      <c r="F693" s="259"/>
    </row>
    <row r="694" spans="1:6" x14ac:dyDescent="0.25">
      <c r="A694" s="276"/>
      <c r="B694" s="277"/>
      <c r="C694" s="276"/>
      <c r="D694" s="259"/>
      <c r="E694" s="260"/>
      <c r="F694" s="259"/>
    </row>
    <row r="695" spans="1:6" x14ac:dyDescent="0.25">
      <c r="A695" s="276"/>
      <c r="B695" s="277"/>
      <c r="C695" s="276"/>
      <c r="D695" s="259"/>
      <c r="E695" s="260"/>
      <c r="F695" s="259"/>
    </row>
    <row r="696" spans="1:6" x14ac:dyDescent="0.25">
      <c r="A696" s="276"/>
      <c r="B696" s="277"/>
      <c r="C696" s="276"/>
      <c r="D696" s="259"/>
      <c r="E696" s="260"/>
      <c r="F696" s="259"/>
    </row>
    <row r="697" spans="1:6" x14ac:dyDescent="0.25">
      <c r="A697" s="276"/>
      <c r="B697" s="277"/>
      <c r="C697" s="276"/>
      <c r="D697" s="259"/>
      <c r="E697" s="260"/>
      <c r="F697" s="259"/>
    </row>
    <row r="698" spans="1:6" x14ac:dyDescent="0.25">
      <c r="A698" s="276"/>
      <c r="B698" s="277"/>
      <c r="C698" s="276"/>
      <c r="D698" s="259"/>
      <c r="E698" s="260"/>
      <c r="F698" s="259"/>
    </row>
    <row r="699" spans="1:6" x14ac:dyDescent="0.25">
      <c r="A699" s="276"/>
      <c r="B699" s="277"/>
      <c r="C699" s="276"/>
      <c r="D699" s="259"/>
      <c r="E699" s="260"/>
      <c r="F699" s="259"/>
    </row>
    <row r="700" spans="1:6" x14ac:dyDescent="0.25">
      <c r="A700" s="276"/>
      <c r="B700" s="277"/>
      <c r="C700" s="276"/>
      <c r="D700" s="259"/>
      <c r="E700" s="260"/>
      <c r="F700" s="259"/>
    </row>
    <row r="701" spans="1:6" x14ac:dyDescent="0.25">
      <c r="A701" s="276"/>
      <c r="B701" s="277"/>
      <c r="C701" s="276"/>
      <c r="D701" s="259"/>
      <c r="E701" s="260"/>
      <c r="F701" s="259"/>
    </row>
    <row r="702" spans="1:6" x14ac:dyDescent="0.25">
      <c r="A702" s="276"/>
      <c r="B702" s="277"/>
      <c r="C702" s="276"/>
      <c r="D702" s="259"/>
      <c r="E702" s="260"/>
      <c r="F702" s="259"/>
    </row>
    <row r="703" spans="1:6" x14ac:dyDescent="0.25">
      <c r="A703" s="276"/>
      <c r="B703" s="277"/>
      <c r="C703" s="276"/>
      <c r="D703" s="259"/>
      <c r="E703" s="260"/>
      <c r="F703" s="259"/>
    </row>
    <row r="704" spans="1:6" x14ac:dyDescent="0.25">
      <c r="A704" s="276"/>
      <c r="B704" s="277"/>
      <c r="C704" s="276"/>
      <c r="D704" s="259"/>
      <c r="E704" s="260"/>
      <c r="F704" s="259"/>
    </row>
    <row r="705" spans="1:6" x14ac:dyDescent="0.25">
      <c r="A705" s="276"/>
      <c r="B705" s="277"/>
      <c r="C705" s="276"/>
      <c r="D705" s="259"/>
      <c r="E705" s="260"/>
      <c r="F705" s="259"/>
    </row>
    <row r="706" spans="1:6" x14ac:dyDescent="0.25">
      <c r="A706" s="276"/>
      <c r="B706" s="277"/>
      <c r="C706" s="276"/>
      <c r="D706" s="259"/>
      <c r="E706" s="260"/>
      <c r="F706" s="259"/>
    </row>
    <row r="707" spans="1:6" x14ac:dyDescent="0.25">
      <c r="A707" s="276"/>
      <c r="B707" s="277"/>
      <c r="C707" s="276"/>
      <c r="D707" s="259"/>
      <c r="E707" s="260"/>
      <c r="F707" s="259"/>
    </row>
    <row r="708" spans="1:6" x14ac:dyDescent="0.25">
      <c r="A708" s="276"/>
      <c r="B708" s="277"/>
      <c r="C708" s="276"/>
      <c r="D708" s="259"/>
      <c r="E708" s="260"/>
      <c r="F708" s="259"/>
    </row>
    <row r="709" spans="1:6" x14ac:dyDescent="0.25">
      <c r="A709" s="276"/>
      <c r="B709" s="277"/>
      <c r="C709" s="276"/>
      <c r="D709" s="259"/>
      <c r="E709" s="260"/>
      <c r="F709" s="259"/>
    </row>
    <row r="710" spans="1:6" ht="15.75" x14ac:dyDescent="0.25">
      <c r="A710" s="203"/>
      <c r="B710" s="203"/>
      <c r="C710" s="203"/>
      <c r="D710" s="203"/>
      <c r="E710" s="210"/>
      <c r="F710" s="203"/>
    </row>
    <row r="711" spans="1:6" ht="15.75" x14ac:dyDescent="0.25">
      <c r="A711" s="203"/>
      <c r="B711" s="203"/>
      <c r="C711" s="203"/>
      <c r="D711" s="203"/>
      <c r="E711" s="210"/>
      <c r="F711" s="203"/>
    </row>
    <row r="712" spans="1:6" ht="15.75" x14ac:dyDescent="0.25">
      <c r="A712" s="203"/>
      <c r="B712" s="203"/>
      <c r="C712" s="203"/>
      <c r="D712" s="203"/>
      <c r="E712" s="210"/>
      <c r="F712" s="203"/>
    </row>
    <row r="718" spans="1:6" ht="18.75" x14ac:dyDescent="0.3">
      <c r="A718" s="309" t="s">
        <v>166</v>
      </c>
      <c r="B718" s="309"/>
      <c r="C718" s="309"/>
      <c r="D718" s="309"/>
      <c r="E718" s="328"/>
      <c r="F718" s="309"/>
    </row>
    <row r="719" spans="1:6" ht="18.75" x14ac:dyDescent="0.3">
      <c r="A719" s="329" t="s">
        <v>0</v>
      </c>
      <c r="B719" s="329"/>
      <c r="C719" s="329"/>
      <c r="D719" s="329"/>
      <c r="E719" s="330"/>
      <c r="F719" s="329"/>
    </row>
    <row r="720" spans="1:6" ht="18.75" x14ac:dyDescent="0.3">
      <c r="A720" s="242"/>
      <c r="B720" s="242"/>
      <c r="C720" s="242"/>
      <c r="D720" s="242"/>
      <c r="E720" s="243"/>
      <c r="F720" s="242"/>
    </row>
    <row r="721" spans="1:20" ht="22.5" x14ac:dyDescent="0.3">
      <c r="A721" s="311" t="s">
        <v>1565</v>
      </c>
      <c r="B721" s="311"/>
      <c r="C721" s="311"/>
      <c r="D721" s="311"/>
      <c r="E721" s="331"/>
      <c r="F721" s="311"/>
    </row>
    <row r="722" spans="1:20" ht="22.5" x14ac:dyDescent="0.3">
      <c r="A722" s="240"/>
      <c r="B722" s="240"/>
      <c r="C722" s="240"/>
      <c r="D722" s="240"/>
      <c r="E722" s="244"/>
      <c r="F722" s="240"/>
    </row>
    <row r="723" spans="1:20" ht="31.5" x14ac:dyDescent="0.25">
      <c r="A723" s="25" t="s">
        <v>1</v>
      </c>
      <c r="B723" s="25" t="s">
        <v>2</v>
      </c>
      <c r="C723" s="190" t="s">
        <v>5184</v>
      </c>
      <c r="D723" s="25" t="s">
        <v>5</v>
      </c>
      <c r="E723" s="208" t="s">
        <v>6</v>
      </c>
      <c r="F723" s="25" t="s">
        <v>1564</v>
      </c>
    </row>
    <row r="724" spans="1:20" ht="15.75" x14ac:dyDescent="0.25">
      <c r="A724" s="195">
        <v>1</v>
      </c>
      <c r="B724" s="195" t="s">
        <v>4940</v>
      </c>
      <c r="C724" s="196" t="s">
        <v>4786</v>
      </c>
      <c r="D724" s="197" t="s">
        <v>4456</v>
      </c>
      <c r="E724" s="230">
        <v>560000</v>
      </c>
      <c r="F724" s="195"/>
      <c r="G724" s="246">
        <v>560000</v>
      </c>
      <c r="H724" s="125"/>
      <c r="I724" s="125"/>
      <c r="J724" s="126"/>
      <c r="K724" s="126"/>
      <c r="L724" s="137"/>
      <c r="M724" s="137"/>
      <c r="N724" s="126"/>
      <c r="O724" s="125"/>
      <c r="P724" s="125"/>
      <c r="Q724" s="137"/>
      <c r="R724" s="137"/>
      <c r="S724" s="137"/>
      <c r="T724" s="137"/>
    </row>
    <row r="725" spans="1:20" ht="15.75" x14ac:dyDescent="0.25">
      <c r="A725" s="195">
        <v>2</v>
      </c>
      <c r="B725" s="195" t="s">
        <v>4941</v>
      </c>
      <c r="C725" s="196" t="s">
        <v>4786</v>
      </c>
      <c r="D725" s="197" t="s">
        <v>3504</v>
      </c>
      <c r="E725" s="230">
        <v>230000</v>
      </c>
      <c r="F725" s="195"/>
      <c r="G725" s="245">
        <v>230000</v>
      </c>
      <c r="H725" s="125"/>
      <c r="I725" s="125"/>
      <c r="J725" s="126"/>
      <c r="K725" s="126"/>
      <c r="L725" s="137"/>
      <c r="M725" s="137"/>
      <c r="N725" s="126"/>
      <c r="O725" s="125"/>
      <c r="P725" s="125"/>
      <c r="Q725" s="137"/>
      <c r="R725" s="137"/>
      <c r="S725" s="137"/>
      <c r="T725" s="137"/>
    </row>
    <row r="726" spans="1:20" ht="15.75" x14ac:dyDescent="0.25">
      <c r="A726" s="195">
        <v>3</v>
      </c>
      <c r="B726" s="195" t="s">
        <v>4942</v>
      </c>
      <c r="C726" s="196" t="s">
        <v>4787</v>
      </c>
      <c r="D726" s="197" t="s">
        <v>3504</v>
      </c>
      <c r="E726" s="230">
        <v>230000</v>
      </c>
      <c r="F726" s="195"/>
      <c r="G726" s="245">
        <v>230000</v>
      </c>
      <c r="H726" s="125"/>
      <c r="I726" s="125"/>
      <c r="J726" s="126"/>
      <c r="K726" s="126"/>
      <c r="L726" s="137"/>
      <c r="M726" s="137"/>
      <c r="N726" s="126"/>
      <c r="O726" s="125"/>
      <c r="P726" s="125"/>
      <c r="Q726" s="137"/>
      <c r="R726" s="137"/>
      <c r="S726" s="137"/>
      <c r="T726" s="137"/>
    </row>
    <row r="727" spans="1:20" ht="15.75" x14ac:dyDescent="0.25">
      <c r="A727" s="195">
        <v>4</v>
      </c>
      <c r="B727" s="195" t="s">
        <v>4943</v>
      </c>
      <c r="C727" s="196" t="s">
        <v>4787</v>
      </c>
      <c r="D727" s="197" t="s">
        <v>4456</v>
      </c>
      <c r="E727" s="230">
        <v>560000</v>
      </c>
      <c r="F727" s="195"/>
      <c r="G727" s="245">
        <v>560000</v>
      </c>
      <c r="H727" s="125"/>
      <c r="I727" s="125"/>
      <c r="J727" s="126"/>
      <c r="K727" s="126"/>
      <c r="L727" s="137"/>
      <c r="M727" s="137"/>
      <c r="N727" s="126"/>
      <c r="O727" s="125"/>
      <c r="P727" s="125"/>
      <c r="Q727" s="137"/>
      <c r="R727" s="137"/>
      <c r="S727" s="137"/>
      <c r="T727" s="137"/>
    </row>
    <row r="728" spans="1:20" ht="15.75" x14ac:dyDescent="0.25">
      <c r="A728" s="195">
        <v>5</v>
      </c>
      <c r="B728" s="195" t="s">
        <v>4944</v>
      </c>
      <c r="C728" s="196" t="s">
        <v>4788</v>
      </c>
      <c r="D728" s="197" t="s">
        <v>3504</v>
      </c>
      <c r="E728" s="230">
        <v>920000</v>
      </c>
      <c r="F728" s="195" t="s">
        <v>4468</v>
      </c>
      <c r="G728" s="245">
        <v>920000</v>
      </c>
      <c r="H728" s="125"/>
      <c r="I728" s="125"/>
      <c r="J728" s="126"/>
      <c r="K728" s="126"/>
      <c r="L728" s="137"/>
      <c r="M728" s="137"/>
      <c r="N728" s="126"/>
      <c r="O728" s="125"/>
      <c r="P728" s="125"/>
      <c r="Q728" s="137"/>
      <c r="R728" s="137"/>
      <c r="S728" s="137"/>
      <c r="T728" s="137"/>
    </row>
    <row r="729" spans="1:20" ht="15.75" x14ac:dyDescent="0.25">
      <c r="A729" s="195">
        <v>6</v>
      </c>
      <c r="B729" s="195" t="s">
        <v>4945</v>
      </c>
      <c r="C729" s="196" t="s">
        <v>4788</v>
      </c>
      <c r="D729" s="197" t="s">
        <v>4456</v>
      </c>
      <c r="E729" s="230">
        <v>2240000</v>
      </c>
      <c r="F729" s="195" t="s">
        <v>4468</v>
      </c>
      <c r="G729" s="245">
        <v>2240000</v>
      </c>
      <c r="H729" s="125"/>
      <c r="I729" s="125"/>
      <c r="J729" s="126"/>
      <c r="K729" s="126"/>
      <c r="L729" s="137"/>
      <c r="M729" s="137"/>
      <c r="N729" s="126"/>
      <c r="O729" s="125"/>
      <c r="P729" s="125"/>
      <c r="Q729" s="137"/>
      <c r="R729" s="137"/>
      <c r="S729" s="137"/>
      <c r="T729" s="137"/>
    </row>
    <row r="730" spans="1:20" ht="15.75" x14ac:dyDescent="0.25">
      <c r="A730" s="195">
        <v>7</v>
      </c>
      <c r="B730" s="195" t="s">
        <v>4946</v>
      </c>
      <c r="C730" s="196" t="s">
        <v>2950</v>
      </c>
      <c r="D730" s="197" t="s">
        <v>4456</v>
      </c>
      <c r="E730" s="230">
        <v>560000</v>
      </c>
      <c r="F730" s="195"/>
      <c r="G730" s="245">
        <v>560000</v>
      </c>
      <c r="H730" s="125"/>
      <c r="I730" s="125"/>
      <c r="J730" s="126"/>
      <c r="K730" s="126"/>
      <c r="L730" s="137"/>
      <c r="M730" s="137"/>
      <c r="N730" s="126"/>
      <c r="O730" s="125"/>
      <c r="P730" s="125"/>
      <c r="Q730" s="137"/>
      <c r="R730" s="137"/>
      <c r="S730" s="137"/>
      <c r="T730" s="137"/>
    </row>
    <row r="731" spans="1:20" ht="15.75" x14ac:dyDescent="0.25">
      <c r="A731" s="195">
        <v>8</v>
      </c>
      <c r="B731" s="195" t="s">
        <v>4947</v>
      </c>
      <c r="C731" s="196" t="s">
        <v>2950</v>
      </c>
      <c r="D731" s="197" t="s">
        <v>3504</v>
      </c>
      <c r="E731" s="230">
        <v>230000</v>
      </c>
      <c r="F731" s="195"/>
      <c r="G731" s="245">
        <v>230000</v>
      </c>
      <c r="H731" s="125"/>
      <c r="I731" s="125"/>
      <c r="J731" s="126"/>
      <c r="K731" s="126"/>
      <c r="L731" s="137"/>
      <c r="M731" s="137"/>
      <c r="N731" s="126"/>
      <c r="O731" s="125"/>
      <c r="P731" s="125"/>
      <c r="Q731" s="137"/>
      <c r="R731" s="137"/>
      <c r="S731" s="137"/>
      <c r="T731" s="137"/>
    </row>
    <row r="732" spans="1:20" ht="15.75" x14ac:dyDescent="0.25">
      <c r="A732" s="195">
        <v>9</v>
      </c>
      <c r="B732" s="195" t="s">
        <v>4948</v>
      </c>
      <c r="C732" s="196" t="s">
        <v>4789</v>
      </c>
      <c r="D732" s="197" t="s">
        <v>3504</v>
      </c>
      <c r="E732" s="230">
        <v>230000</v>
      </c>
      <c r="F732" s="195"/>
      <c r="G732" s="245">
        <v>230000</v>
      </c>
      <c r="H732" s="125"/>
      <c r="I732" s="125"/>
      <c r="J732" s="126"/>
      <c r="K732" s="126"/>
      <c r="L732" s="137"/>
      <c r="M732" s="137"/>
      <c r="N732" s="126"/>
      <c r="O732" s="125"/>
      <c r="P732" s="125"/>
      <c r="Q732" s="137"/>
      <c r="R732" s="137"/>
      <c r="S732" s="137"/>
      <c r="T732" s="137"/>
    </row>
    <row r="733" spans="1:20" ht="15.75" x14ac:dyDescent="0.25">
      <c r="A733" s="195">
        <v>10</v>
      </c>
      <c r="B733" s="195" t="s">
        <v>4949</v>
      </c>
      <c r="C733" s="196" t="s">
        <v>4789</v>
      </c>
      <c r="D733" s="197" t="s">
        <v>4456</v>
      </c>
      <c r="E733" s="230">
        <v>560000</v>
      </c>
      <c r="F733" s="195"/>
      <c r="G733" s="245">
        <v>560000</v>
      </c>
      <c r="H733" s="125"/>
      <c r="I733" s="125"/>
      <c r="J733" s="126"/>
      <c r="K733" s="126"/>
      <c r="L733" s="137"/>
      <c r="M733" s="137"/>
      <c r="N733" s="126"/>
      <c r="O733" s="125"/>
      <c r="P733" s="125"/>
      <c r="Q733" s="137"/>
      <c r="R733" s="137"/>
      <c r="S733" s="137"/>
      <c r="T733" s="137"/>
    </row>
    <row r="734" spans="1:20" ht="15.75" x14ac:dyDescent="0.25">
      <c r="A734" s="195">
        <v>11</v>
      </c>
      <c r="B734" s="195" t="s">
        <v>4950</v>
      </c>
      <c r="C734" s="196" t="s">
        <v>4790</v>
      </c>
      <c r="D734" s="197" t="s">
        <v>3504</v>
      </c>
      <c r="E734" s="230">
        <v>230000</v>
      </c>
      <c r="F734" s="195"/>
      <c r="G734" s="245">
        <v>230000</v>
      </c>
      <c r="H734" s="125"/>
      <c r="I734" s="125"/>
      <c r="J734" s="126"/>
      <c r="K734" s="126"/>
      <c r="L734" s="137"/>
      <c r="M734" s="137"/>
      <c r="N734" s="126"/>
      <c r="O734" s="125"/>
      <c r="P734" s="125"/>
      <c r="Q734" s="137"/>
      <c r="R734" s="137"/>
      <c r="S734" s="137"/>
      <c r="T734" s="137"/>
    </row>
    <row r="735" spans="1:20" ht="15.75" x14ac:dyDescent="0.25">
      <c r="A735" s="195">
        <v>12</v>
      </c>
      <c r="B735" s="195" t="s">
        <v>4951</v>
      </c>
      <c r="C735" s="196" t="s">
        <v>4790</v>
      </c>
      <c r="D735" s="197" t="s">
        <v>4456</v>
      </c>
      <c r="E735" s="230">
        <v>560000</v>
      </c>
      <c r="F735" s="195"/>
      <c r="G735" s="245">
        <v>560000</v>
      </c>
      <c r="H735" s="125"/>
      <c r="I735" s="125"/>
      <c r="J735" s="126"/>
      <c r="K735" s="126"/>
      <c r="L735" s="137"/>
      <c r="M735" s="137"/>
      <c r="N735" s="126"/>
      <c r="O735" s="125"/>
      <c r="P735" s="125"/>
      <c r="Q735" s="137"/>
      <c r="R735" s="137"/>
      <c r="S735" s="137"/>
      <c r="T735" s="137"/>
    </row>
    <row r="736" spans="1:20" ht="15.75" x14ac:dyDescent="0.25">
      <c r="A736" s="195">
        <v>13</v>
      </c>
      <c r="B736" s="195" t="s">
        <v>4952</v>
      </c>
      <c r="C736" s="196" t="s">
        <v>4791</v>
      </c>
      <c r="D736" s="197" t="s">
        <v>3504</v>
      </c>
      <c r="E736" s="230">
        <v>230000</v>
      </c>
      <c r="F736" s="195"/>
      <c r="G736" s="245">
        <v>230000</v>
      </c>
      <c r="H736" s="125"/>
      <c r="I736" s="125"/>
      <c r="J736" s="126"/>
      <c r="K736" s="126"/>
      <c r="L736" s="137"/>
      <c r="M736" s="137"/>
      <c r="N736" s="126"/>
      <c r="O736" s="125"/>
      <c r="P736" s="125"/>
      <c r="Q736" s="137"/>
      <c r="R736" s="137"/>
      <c r="S736" s="137"/>
      <c r="T736" s="137"/>
    </row>
    <row r="737" spans="1:20" ht="15.75" x14ac:dyDescent="0.25">
      <c r="A737" s="195">
        <v>14</v>
      </c>
      <c r="B737" s="195" t="s">
        <v>4953</v>
      </c>
      <c r="C737" s="196" t="s">
        <v>4791</v>
      </c>
      <c r="D737" s="197" t="s">
        <v>4456</v>
      </c>
      <c r="E737" s="230">
        <v>560000</v>
      </c>
      <c r="F737" s="195"/>
      <c r="G737" s="245">
        <v>560000</v>
      </c>
      <c r="H737" s="125"/>
      <c r="I737" s="125"/>
      <c r="J737" s="126"/>
      <c r="K737" s="126"/>
      <c r="L737" s="137"/>
      <c r="M737" s="137"/>
      <c r="N737" s="126"/>
      <c r="O737" s="125"/>
      <c r="P737" s="125"/>
      <c r="Q737" s="137"/>
      <c r="R737" s="137"/>
      <c r="S737" s="137"/>
      <c r="T737" s="137"/>
    </row>
    <row r="738" spans="1:20" ht="15.75" x14ac:dyDescent="0.25">
      <c r="A738" s="195">
        <v>15</v>
      </c>
      <c r="B738" s="195" t="s">
        <v>4954</v>
      </c>
      <c r="C738" s="196" t="s">
        <v>4792</v>
      </c>
      <c r="D738" s="197" t="s">
        <v>4456</v>
      </c>
      <c r="E738" s="230">
        <v>560000</v>
      </c>
      <c r="F738" s="195"/>
      <c r="G738" s="245">
        <v>560000</v>
      </c>
      <c r="H738" s="125"/>
      <c r="I738" s="125"/>
      <c r="J738" s="126"/>
      <c r="K738" s="126"/>
      <c r="L738" s="137"/>
      <c r="M738" s="137"/>
      <c r="N738" s="126"/>
      <c r="O738" s="125"/>
      <c r="P738" s="125"/>
      <c r="Q738" s="137"/>
      <c r="R738" s="137"/>
      <c r="S738" s="137"/>
      <c r="T738" s="137"/>
    </row>
    <row r="739" spans="1:20" ht="15.75" x14ac:dyDescent="0.25">
      <c r="A739" s="195">
        <v>16</v>
      </c>
      <c r="B739" s="195" t="s">
        <v>4955</v>
      </c>
      <c r="C739" s="196" t="s">
        <v>4792</v>
      </c>
      <c r="D739" s="197" t="s">
        <v>3504</v>
      </c>
      <c r="E739" s="230">
        <v>230000</v>
      </c>
      <c r="F739" s="195"/>
      <c r="G739" s="245">
        <v>230000</v>
      </c>
      <c r="H739" s="125"/>
      <c r="I739" s="125"/>
      <c r="J739" s="126"/>
      <c r="K739" s="126"/>
      <c r="L739" s="137"/>
      <c r="M739" s="137"/>
      <c r="N739" s="126"/>
      <c r="O739" s="125"/>
      <c r="P739" s="125"/>
      <c r="Q739" s="137"/>
      <c r="R739" s="137"/>
      <c r="S739" s="137"/>
      <c r="T739" s="137"/>
    </row>
    <row r="740" spans="1:20" ht="15.75" x14ac:dyDescent="0.25">
      <c r="A740" s="195">
        <v>17</v>
      </c>
      <c r="B740" s="195" t="s">
        <v>4956</v>
      </c>
      <c r="C740" s="196" t="s">
        <v>786</v>
      </c>
      <c r="D740" s="197" t="s">
        <v>3504</v>
      </c>
      <c r="E740" s="230">
        <v>230000</v>
      </c>
      <c r="F740" s="195"/>
      <c r="G740" s="245">
        <v>230000</v>
      </c>
      <c r="H740" s="125"/>
      <c r="I740" s="125"/>
      <c r="J740" s="126"/>
      <c r="K740" s="126"/>
      <c r="L740" s="137"/>
      <c r="M740" s="137"/>
      <c r="N740" s="126"/>
      <c r="O740" s="125"/>
      <c r="P740" s="125"/>
      <c r="Q740" s="137"/>
      <c r="R740" s="137"/>
      <c r="S740" s="137"/>
      <c r="T740" s="137"/>
    </row>
    <row r="741" spans="1:20" ht="15.75" x14ac:dyDescent="0.25">
      <c r="A741" s="195">
        <v>18</v>
      </c>
      <c r="B741" s="195" t="s">
        <v>4957</v>
      </c>
      <c r="C741" s="196" t="s">
        <v>786</v>
      </c>
      <c r="D741" s="197" t="s">
        <v>4456</v>
      </c>
      <c r="E741" s="230">
        <v>560000</v>
      </c>
      <c r="F741" s="195"/>
      <c r="G741" s="245">
        <v>560000</v>
      </c>
      <c r="H741" s="125"/>
      <c r="I741" s="125"/>
      <c r="J741" s="126"/>
      <c r="K741" s="126"/>
      <c r="L741" s="137"/>
      <c r="M741" s="137"/>
      <c r="N741" s="126"/>
      <c r="O741" s="125"/>
      <c r="P741" s="125"/>
      <c r="Q741" s="137"/>
      <c r="R741" s="137"/>
      <c r="S741" s="137"/>
      <c r="T741" s="137"/>
    </row>
    <row r="742" spans="1:20" ht="15.75" x14ac:dyDescent="0.25">
      <c r="A742" s="195">
        <v>19</v>
      </c>
      <c r="B742" s="195" t="s">
        <v>4958</v>
      </c>
      <c r="C742" s="196" t="s">
        <v>4793</v>
      </c>
      <c r="D742" s="197" t="s">
        <v>4456</v>
      </c>
      <c r="E742" s="230">
        <v>560000</v>
      </c>
      <c r="F742" s="195"/>
      <c r="G742" s="245">
        <v>560000</v>
      </c>
      <c r="H742" s="125"/>
      <c r="I742" s="125"/>
      <c r="J742" s="126"/>
      <c r="K742" s="126"/>
      <c r="L742" s="137"/>
      <c r="M742" s="137"/>
      <c r="N742" s="126"/>
      <c r="O742" s="125"/>
      <c r="P742" s="125"/>
      <c r="Q742" s="137"/>
      <c r="R742" s="137"/>
      <c r="S742" s="137"/>
      <c r="T742" s="137"/>
    </row>
    <row r="743" spans="1:20" ht="15.75" x14ac:dyDescent="0.25">
      <c r="A743" s="195">
        <v>20</v>
      </c>
      <c r="B743" s="195" t="s">
        <v>4959</v>
      </c>
      <c r="C743" s="196" t="s">
        <v>4793</v>
      </c>
      <c r="D743" s="197" t="s">
        <v>3504</v>
      </c>
      <c r="E743" s="230">
        <v>230000</v>
      </c>
      <c r="F743" s="195"/>
      <c r="G743" s="245">
        <v>230000</v>
      </c>
      <c r="H743" s="125"/>
      <c r="I743" s="125"/>
      <c r="J743" s="126"/>
      <c r="K743" s="126"/>
      <c r="L743" s="137"/>
      <c r="M743" s="137"/>
      <c r="N743" s="126"/>
      <c r="O743" s="125"/>
      <c r="P743" s="125"/>
      <c r="Q743" s="137"/>
      <c r="R743" s="137"/>
      <c r="S743" s="137"/>
      <c r="T743" s="137"/>
    </row>
    <row r="744" spans="1:20" ht="15.75" x14ac:dyDescent="0.25">
      <c r="A744" s="195">
        <v>21</v>
      </c>
      <c r="B744" s="195" t="s">
        <v>4960</v>
      </c>
      <c r="C744" s="196" t="s">
        <v>4794</v>
      </c>
      <c r="D744" s="197" t="s">
        <v>3504</v>
      </c>
      <c r="E744" s="230">
        <v>230000</v>
      </c>
      <c r="F744" s="195"/>
      <c r="G744" s="245">
        <v>230000</v>
      </c>
      <c r="H744" s="125"/>
      <c r="I744" s="125"/>
      <c r="J744" s="126"/>
      <c r="K744" s="126"/>
      <c r="L744" s="137"/>
      <c r="M744" s="137"/>
      <c r="N744" s="126"/>
      <c r="O744" s="125"/>
      <c r="P744" s="125"/>
      <c r="Q744" s="137"/>
      <c r="R744" s="137"/>
      <c r="S744" s="137"/>
      <c r="T744" s="137"/>
    </row>
    <row r="745" spans="1:20" ht="15.75" x14ac:dyDescent="0.25">
      <c r="A745" s="195">
        <v>22</v>
      </c>
      <c r="B745" s="195" t="s">
        <v>4961</v>
      </c>
      <c r="C745" s="196" t="s">
        <v>4794</v>
      </c>
      <c r="D745" s="197" t="s">
        <v>4456</v>
      </c>
      <c r="E745" s="230">
        <v>560000</v>
      </c>
      <c r="F745" s="195"/>
      <c r="G745" s="245">
        <v>560000</v>
      </c>
      <c r="H745" s="125"/>
      <c r="I745" s="125"/>
      <c r="J745" s="126"/>
      <c r="K745" s="126"/>
      <c r="L745" s="137"/>
      <c r="M745" s="137"/>
      <c r="N745" s="126"/>
      <c r="O745" s="125"/>
      <c r="P745" s="125"/>
      <c r="Q745" s="137"/>
      <c r="R745" s="137"/>
      <c r="S745" s="137"/>
      <c r="T745" s="137"/>
    </row>
    <row r="746" spans="1:20" ht="15.75" x14ac:dyDescent="0.25">
      <c r="A746" s="195">
        <v>23</v>
      </c>
      <c r="B746" s="195" t="s">
        <v>4962</v>
      </c>
      <c r="C746" s="196" t="s">
        <v>2961</v>
      </c>
      <c r="D746" s="197" t="s">
        <v>2576</v>
      </c>
      <c r="E746" s="230">
        <v>430000</v>
      </c>
      <c r="F746" s="195"/>
      <c r="G746" s="245">
        <v>430000</v>
      </c>
      <c r="H746" s="125"/>
      <c r="I746" s="125"/>
      <c r="J746" s="126"/>
      <c r="K746" s="126"/>
      <c r="L746" s="137"/>
      <c r="M746" s="137"/>
      <c r="N746" s="126"/>
      <c r="O746" s="125"/>
      <c r="P746" s="125"/>
      <c r="Q746" s="137"/>
      <c r="R746" s="137"/>
      <c r="S746" s="137"/>
      <c r="T746" s="137"/>
    </row>
    <row r="747" spans="1:20" ht="15.75" x14ac:dyDescent="0.25">
      <c r="A747" s="195">
        <v>24</v>
      </c>
      <c r="B747" s="195" t="s">
        <v>4963</v>
      </c>
      <c r="C747" s="196" t="s">
        <v>4795</v>
      </c>
      <c r="D747" s="197" t="s">
        <v>2575</v>
      </c>
      <c r="E747" s="230">
        <v>2000000</v>
      </c>
      <c r="F747" s="195" t="s">
        <v>4772</v>
      </c>
      <c r="G747" s="245">
        <v>2000000</v>
      </c>
      <c r="H747" s="125"/>
      <c r="I747" s="125"/>
      <c r="J747" s="126"/>
      <c r="K747" s="126"/>
      <c r="L747" s="137"/>
      <c r="M747" s="137"/>
      <c r="N747" s="126"/>
      <c r="O747" s="125"/>
      <c r="P747" s="125"/>
      <c r="Q747" s="137"/>
      <c r="R747" s="137"/>
      <c r="S747" s="137"/>
      <c r="T747" s="137"/>
    </row>
    <row r="748" spans="1:20" ht="15.75" x14ac:dyDescent="0.25">
      <c r="A748" s="195">
        <v>25</v>
      </c>
      <c r="B748" s="195" t="s">
        <v>4964</v>
      </c>
      <c r="C748" s="196" t="s">
        <v>4796</v>
      </c>
      <c r="D748" s="197" t="s">
        <v>2575</v>
      </c>
      <c r="E748" s="230">
        <v>400000</v>
      </c>
      <c r="F748" s="195"/>
      <c r="G748" s="245">
        <v>400000</v>
      </c>
      <c r="H748" s="125"/>
      <c r="I748" s="125"/>
      <c r="J748" s="126"/>
      <c r="K748" s="126"/>
      <c r="L748" s="137"/>
      <c r="M748" s="137"/>
      <c r="N748" s="126"/>
      <c r="O748" s="125"/>
      <c r="P748" s="125"/>
      <c r="Q748" s="137"/>
      <c r="R748" s="137"/>
      <c r="S748" s="137"/>
      <c r="T748" s="137"/>
    </row>
    <row r="749" spans="1:20" ht="15.75" x14ac:dyDescent="0.25">
      <c r="A749" s="195">
        <v>26</v>
      </c>
      <c r="B749" s="195" t="s">
        <v>4965</v>
      </c>
      <c r="C749" s="284" t="s">
        <v>4797</v>
      </c>
      <c r="D749" s="197" t="s">
        <v>3504</v>
      </c>
      <c r="E749" s="230">
        <v>230000</v>
      </c>
      <c r="F749" s="195"/>
      <c r="G749" s="245">
        <v>230000</v>
      </c>
      <c r="H749" s="125"/>
      <c r="I749" s="125"/>
      <c r="J749" s="126"/>
      <c r="K749" s="126"/>
      <c r="L749" s="137"/>
      <c r="M749" s="137"/>
      <c r="N749" s="126"/>
      <c r="O749" s="125"/>
      <c r="P749" s="125"/>
      <c r="Q749" s="137"/>
      <c r="R749" s="137"/>
      <c r="S749" s="137"/>
      <c r="T749" s="137"/>
    </row>
    <row r="750" spans="1:20" ht="15.75" x14ac:dyDescent="0.25">
      <c r="A750" s="195">
        <v>27</v>
      </c>
      <c r="B750" s="195" t="s">
        <v>4966</v>
      </c>
      <c r="C750" s="284" t="s">
        <v>4797</v>
      </c>
      <c r="D750" s="197" t="s">
        <v>4456</v>
      </c>
      <c r="E750" s="230">
        <v>560000</v>
      </c>
      <c r="F750" s="195"/>
      <c r="G750" s="245">
        <v>560000</v>
      </c>
      <c r="H750" s="125"/>
      <c r="I750" s="125"/>
      <c r="J750" s="126"/>
      <c r="K750" s="126"/>
      <c r="L750" s="137"/>
      <c r="M750" s="137"/>
      <c r="N750" s="126"/>
      <c r="O750" s="125"/>
      <c r="P750" s="125"/>
      <c r="Q750" s="137"/>
      <c r="R750" s="137"/>
      <c r="S750" s="137"/>
      <c r="T750" s="137"/>
    </row>
    <row r="751" spans="1:20" ht="15.75" x14ac:dyDescent="0.25">
      <c r="A751" s="195">
        <v>28</v>
      </c>
      <c r="B751" s="195" t="s">
        <v>4967</v>
      </c>
      <c r="C751" s="196" t="s">
        <v>4798</v>
      </c>
      <c r="D751" s="197" t="s">
        <v>4456</v>
      </c>
      <c r="E751" s="230">
        <v>560000</v>
      </c>
      <c r="F751" s="195"/>
      <c r="G751" s="245">
        <v>560000</v>
      </c>
      <c r="H751" s="125"/>
      <c r="I751" s="125"/>
      <c r="J751" s="126"/>
      <c r="K751" s="126"/>
      <c r="L751" s="137"/>
      <c r="M751" s="137"/>
      <c r="N751" s="126"/>
      <c r="O751" s="125"/>
      <c r="P751" s="125"/>
      <c r="Q751" s="137"/>
      <c r="R751" s="137"/>
      <c r="S751" s="137"/>
      <c r="T751" s="137"/>
    </row>
    <row r="752" spans="1:20" ht="15.75" x14ac:dyDescent="0.25">
      <c r="A752" s="195">
        <v>29</v>
      </c>
      <c r="B752" s="195" t="s">
        <v>4968</v>
      </c>
      <c r="C752" s="196" t="s">
        <v>4798</v>
      </c>
      <c r="D752" s="197" t="s">
        <v>3504</v>
      </c>
      <c r="E752" s="230">
        <v>230000</v>
      </c>
      <c r="F752" s="195"/>
      <c r="G752" s="245">
        <v>230000</v>
      </c>
      <c r="H752" s="125"/>
      <c r="I752" s="125"/>
      <c r="J752" s="126"/>
      <c r="K752" s="126"/>
      <c r="L752" s="137"/>
      <c r="M752" s="137"/>
      <c r="N752" s="126"/>
      <c r="O752" s="125"/>
      <c r="P752" s="125"/>
      <c r="Q752" s="137"/>
      <c r="R752" s="137"/>
      <c r="S752" s="137"/>
      <c r="T752" s="137"/>
    </row>
    <row r="753" spans="1:20" ht="15.75" x14ac:dyDescent="0.25">
      <c r="A753" s="195">
        <v>30</v>
      </c>
      <c r="B753" s="195" t="s">
        <v>4969</v>
      </c>
      <c r="C753" s="196" t="s">
        <v>4799</v>
      </c>
      <c r="D753" s="197" t="s">
        <v>3504</v>
      </c>
      <c r="E753" s="230">
        <v>230000</v>
      </c>
      <c r="F753" s="195"/>
      <c r="G753" s="245">
        <v>230000</v>
      </c>
      <c r="H753" s="125"/>
      <c r="I753" s="125"/>
      <c r="J753" s="126"/>
      <c r="K753" s="126"/>
      <c r="L753" s="137"/>
      <c r="M753" s="137"/>
      <c r="N753" s="126"/>
      <c r="O753" s="125"/>
      <c r="P753" s="125"/>
      <c r="Q753" s="137"/>
      <c r="R753" s="137"/>
      <c r="S753" s="137"/>
      <c r="T753" s="137"/>
    </row>
    <row r="754" spans="1:20" ht="15.75" x14ac:dyDescent="0.25">
      <c r="A754" s="195">
        <v>31</v>
      </c>
      <c r="B754" s="195" t="s">
        <v>4970</v>
      </c>
      <c r="C754" s="196" t="s">
        <v>4799</v>
      </c>
      <c r="D754" s="197" t="s">
        <v>4456</v>
      </c>
      <c r="E754" s="230">
        <v>560000</v>
      </c>
      <c r="F754" s="195"/>
      <c r="G754" s="245">
        <v>560000</v>
      </c>
      <c r="H754" s="125"/>
      <c r="I754" s="125"/>
      <c r="J754" s="126"/>
      <c r="K754" s="126"/>
      <c r="L754" s="137"/>
      <c r="M754" s="137"/>
      <c r="N754" s="126"/>
      <c r="O754" s="125"/>
      <c r="P754" s="125"/>
      <c r="Q754" s="137"/>
      <c r="R754" s="137"/>
      <c r="S754" s="137"/>
      <c r="T754" s="137"/>
    </row>
    <row r="755" spans="1:20" ht="15.75" x14ac:dyDescent="0.25">
      <c r="A755" s="195">
        <v>32</v>
      </c>
      <c r="B755" s="195" t="s">
        <v>4971</v>
      </c>
      <c r="C755" s="196" t="s">
        <v>4800</v>
      </c>
      <c r="D755" s="197" t="s">
        <v>3504</v>
      </c>
      <c r="E755" s="230">
        <v>230000</v>
      </c>
      <c r="F755" s="195"/>
      <c r="G755" s="245">
        <v>230000</v>
      </c>
      <c r="H755" s="125"/>
      <c r="I755" s="125"/>
      <c r="J755" s="126"/>
      <c r="K755" s="126"/>
      <c r="L755" s="137"/>
      <c r="M755" s="137"/>
      <c r="N755" s="126"/>
      <c r="O755" s="125"/>
      <c r="P755" s="125"/>
      <c r="Q755" s="137"/>
      <c r="R755" s="137"/>
      <c r="S755" s="137"/>
      <c r="T755" s="137"/>
    </row>
    <row r="756" spans="1:20" ht="15.75" x14ac:dyDescent="0.25">
      <c r="A756" s="195">
        <v>33</v>
      </c>
      <c r="B756" s="195" t="s">
        <v>4972</v>
      </c>
      <c r="C756" s="196" t="s">
        <v>4800</v>
      </c>
      <c r="D756" s="197" t="s">
        <v>4456</v>
      </c>
      <c r="E756" s="230">
        <v>560000</v>
      </c>
      <c r="F756" s="195"/>
      <c r="G756" s="245">
        <v>560000</v>
      </c>
      <c r="H756" s="125"/>
      <c r="I756" s="125"/>
      <c r="J756" s="126"/>
      <c r="K756" s="126"/>
      <c r="L756" s="137"/>
      <c r="M756" s="137"/>
      <c r="N756" s="126"/>
      <c r="O756" s="125"/>
      <c r="P756" s="125"/>
      <c r="Q756" s="137"/>
      <c r="R756" s="137"/>
      <c r="S756" s="137"/>
      <c r="T756" s="137"/>
    </row>
    <row r="757" spans="1:20" ht="15.75" x14ac:dyDescent="0.25">
      <c r="A757" s="195">
        <v>34</v>
      </c>
      <c r="B757" s="195" t="s">
        <v>4973</v>
      </c>
      <c r="C757" s="238" t="s">
        <v>4801</v>
      </c>
      <c r="D757" s="197" t="s">
        <v>4456</v>
      </c>
      <c r="E757" s="230">
        <v>560000</v>
      </c>
      <c r="F757" s="195"/>
      <c r="G757" s="245">
        <v>560000</v>
      </c>
      <c r="H757" s="125"/>
      <c r="I757" s="125"/>
      <c r="J757" s="126"/>
      <c r="K757" s="126"/>
      <c r="L757" s="137"/>
      <c r="M757" s="137"/>
      <c r="N757" s="126"/>
      <c r="O757" s="125"/>
      <c r="P757" s="125"/>
      <c r="Q757" s="137"/>
      <c r="R757" s="137"/>
      <c r="S757" s="137"/>
      <c r="T757" s="137"/>
    </row>
    <row r="758" spans="1:20" ht="15.75" x14ac:dyDescent="0.25">
      <c r="A758" s="195">
        <v>35</v>
      </c>
      <c r="B758" s="195" t="s">
        <v>4974</v>
      </c>
      <c r="C758" s="238" t="s">
        <v>4801</v>
      </c>
      <c r="D758" s="197" t="s">
        <v>3504</v>
      </c>
      <c r="E758" s="230">
        <v>230000</v>
      </c>
      <c r="F758" s="195"/>
      <c r="G758" s="245">
        <v>230000</v>
      </c>
      <c r="H758" s="125"/>
      <c r="I758" s="125"/>
      <c r="J758" s="126"/>
      <c r="K758" s="126"/>
      <c r="L758" s="137"/>
      <c r="M758" s="137"/>
      <c r="N758" s="126"/>
      <c r="O758" s="125"/>
      <c r="P758" s="125"/>
      <c r="Q758" s="137"/>
      <c r="R758" s="137"/>
      <c r="S758" s="137"/>
      <c r="T758" s="137"/>
    </row>
    <row r="759" spans="1:20" ht="15.75" x14ac:dyDescent="0.25">
      <c r="A759" s="195">
        <v>36</v>
      </c>
      <c r="B759" s="195" t="s">
        <v>4975</v>
      </c>
      <c r="C759" s="196" t="s">
        <v>4802</v>
      </c>
      <c r="D759" s="197" t="s">
        <v>3504</v>
      </c>
      <c r="E759" s="230">
        <v>230000</v>
      </c>
      <c r="F759" s="195"/>
      <c r="G759" s="245">
        <v>230000</v>
      </c>
      <c r="H759" s="125"/>
      <c r="I759" s="125"/>
      <c r="J759" s="126"/>
      <c r="K759" s="126"/>
      <c r="L759" s="137"/>
      <c r="M759" s="137"/>
      <c r="N759" s="126"/>
      <c r="O759" s="125"/>
      <c r="P759" s="125"/>
      <c r="Q759" s="137"/>
      <c r="R759" s="137"/>
      <c r="S759" s="137"/>
      <c r="T759" s="137"/>
    </row>
    <row r="760" spans="1:20" ht="15.75" x14ac:dyDescent="0.25">
      <c r="A760" s="195">
        <v>37</v>
      </c>
      <c r="B760" s="195" t="s">
        <v>4976</v>
      </c>
      <c r="C760" s="196" t="s">
        <v>4802</v>
      </c>
      <c r="D760" s="197" t="s">
        <v>4456</v>
      </c>
      <c r="E760" s="230">
        <v>560000</v>
      </c>
      <c r="F760" s="195"/>
      <c r="G760" s="245">
        <v>560000</v>
      </c>
      <c r="H760" s="125"/>
      <c r="I760" s="125"/>
      <c r="J760" s="126"/>
      <c r="K760" s="126"/>
      <c r="L760" s="137"/>
      <c r="M760" s="137"/>
      <c r="N760" s="126"/>
      <c r="O760" s="125"/>
      <c r="P760" s="125"/>
      <c r="Q760" s="137"/>
      <c r="R760" s="137"/>
      <c r="S760" s="137"/>
      <c r="T760" s="137"/>
    </row>
    <row r="761" spans="1:20" ht="15.75" x14ac:dyDescent="0.25">
      <c r="A761" s="195">
        <v>38</v>
      </c>
      <c r="B761" s="195" t="s">
        <v>4977</v>
      </c>
      <c r="C761" s="196" t="s">
        <v>4803</v>
      </c>
      <c r="D761" s="197" t="s">
        <v>4804</v>
      </c>
      <c r="E761" s="230">
        <v>2560000</v>
      </c>
      <c r="F761" s="195" t="s">
        <v>4468</v>
      </c>
      <c r="G761" s="245">
        <v>2560000</v>
      </c>
      <c r="H761" s="125"/>
      <c r="I761" s="125"/>
      <c r="J761" s="126"/>
      <c r="K761" s="126"/>
      <c r="L761" s="137"/>
      <c r="M761" s="137"/>
      <c r="N761" s="126"/>
      <c r="O761" s="125"/>
      <c r="P761" s="125"/>
      <c r="Q761" s="137"/>
      <c r="R761" s="137"/>
      <c r="S761" s="137"/>
      <c r="T761" s="137"/>
    </row>
    <row r="762" spans="1:20" ht="15.75" x14ac:dyDescent="0.25">
      <c r="A762" s="195">
        <v>39</v>
      </c>
      <c r="B762" s="195" t="s">
        <v>4978</v>
      </c>
      <c r="C762" s="196" t="s">
        <v>4805</v>
      </c>
      <c r="D762" s="197" t="s">
        <v>3504</v>
      </c>
      <c r="E762" s="230">
        <v>230000</v>
      </c>
      <c r="F762" s="195"/>
      <c r="G762" s="245">
        <v>230000</v>
      </c>
      <c r="H762" s="125"/>
      <c r="I762" s="125"/>
      <c r="J762" s="126"/>
      <c r="K762" s="126"/>
      <c r="L762" s="137"/>
      <c r="M762" s="137"/>
      <c r="N762" s="126"/>
      <c r="O762" s="125"/>
      <c r="P762" s="125"/>
      <c r="Q762" s="137"/>
      <c r="R762" s="137"/>
      <c r="S762" s="137"/>
      <c r="T762" s="137"/>
    </row>
    <row r="763" spans="1:20" ht="15.75" x14ac:dyDescent="0.25">
      <c r="A763" s="195">
        <v>40</v>
      </c>
      <c r="B763" s="195" t="s">
        <v>4979</v>
      </c>
      <c r="C763" s="196" t="s">
        <v>4805</v>
      </c>
      <c r="D763" s="197" t="s">
        <v>4456</v>
      </c>
      <c r="E763" s="230">
        <v>560000</v>
      </c>
      <c r="F763" s="195"/>
      <c r="G763" s="245">
        <v>560000</v>
      </c>
      <c r="H763" s="125"/>
      <c r="I763" s="125"/>
      <c r="J763" s="126"/>
      <c r="K763" s="126"/>
      <c r="L763" s="137"/>
      <c r="M763" s="137"/>
      <c r="N763" s="126"/>
      <c r="O763" s="125"/>
      <c r="P763" s="125"/>
      <c r="Q763" s="137"/>
      <c r="R763" s="137"/>
      <c r="S763" s="137"/>
      <c r="T763" s="137"/>
    </row>
    <row r="764" spans="1:20" ht="15.75" x14ac:dyDescent="0.25">
      <c r="A764" s="195">
        <v>41</v>
      </c>
      <c r="B764" s="195" t="s">
        <v>4980</v>
      </c>
      <c r="C764" s="196" t="s">
        <v>4806</v>
      </c>
      <c r="D764" s="197" t="s">
        <v>3504</v>
      </c>
      <c r="E764" s="230">
        <v>230000</v>
      </c>
      <c r="F764" s="195"/>
      <c r="G764" s="245">
        <v>230000</v>
      </c>
      <c r="H764" s="125"/>
      <c r="I764" s="125"/>
      <c r="J764" s="126"/>
      <c r="K764" s="126"/>
      <c r="L764" s="137"/>
      <c r="M764" s="137"/>
      <c r="N764" s="126"/>
      <c r="O764" s="125"/>
      <c r="P764" s="125"/>
      <c r="Q764" s="137"/>
      <c r="R764" s="137"/>
      <c r="S764" s="137"/>
      <c r="T764" s="137"/>
    </row>
    <row r="765" spans="1:20" ht="15.75" x14ac:dyDescent="0.25">
      <c r="A765" s="195">
        <v>42</v>
      </c>
      <c r="B765" s="195" t="s">
        <v>4981</v>
      </c>
      <c r="C765" s="196" t="s">
        <v>4806</v>
      </c>
      <c r="D765" s="197" t="s">
        <v>4456</v>
      </c>
      <c r="E765" s="230">
        <v>560000</v>
      </c>
      <c r="F765" s="195"/>
      <c r="G765" s="245">
        <v>560000</v>
      </c>
      <c r="H765" s="125"/>
      <c r="I765" s="125"/>
      <c r="J765" s="126"/>
      <c r="K765" s="126"/>
      <c r="L765" s="137"/>
      <c r="M765" s="137"/>
      <c r="N765" s="126"/>
      <c r="O765" s="125"/>
      <c r="P765" s="125"/>
      <c r="Q765" s="137"/>
      <c r="R765" s="137"/>
      <c r="S765" s="137"/>
      <c r="T765" s="137"/>
    </row>
    <row r="766" spans="1:20" ht="15.75" x14ac:dyDescent="0.25">
      <c r="A766" s="195">
        <v>43</v>
      </c>
      <c r="B766" s="195" t="s">
        <v>4982</v>
      </c>
      <c r="C766" s="196" t="s">
        <v>4807</v>
      </c>
      <c r="D766" s="197" t="s">
        <v>3504</v>
      </c>
      <c r="E766" s="230">
        <v>230000</v>
      </c>
      <c r="F766" s="195"/>
      <c r="G766" s="245">
        <v>230000</v>
      </c>
      <c r="H766" s="125"/>
      <c r="I766" s="125"/>
      <c r="J766" s="126"/>
      <c r="K766" s="126"/>
      <c r="L766" s="137"/>
      <c r="M766" s="137"/>
      <c r="N766" s="126"/>
      <c r="O766" s="125"/>
      <c r="P766" s="125"/>
      <c r="Q766" s="137"/>
      <c r="R766" s="137"/>
      <c r="S766" s="137"/>
      <c r="T766" s="137"/>
    </row>
    <row r="767" spans="1:20" ht="15.75" x14ac:dyDescent="0.25">
      <c r="A767" s="195">
        <v>44</v>
      </c>
      <c r="B767" s="195" t="s">
        <v>4983</v>
      </c>
      <c r="C767" s="196" t="s">
        <v>4807</v>
      </c>
      <c r="D767" s="197" t="s">
        <v>4456</v>
      </c>
      <c r="E767" s="230">
        <v>560000</v>
      </c>
      <c r="F767" s="195"/>
      <c r="G767" s="245">
        <v>560000</v>
      </c>
      <c r="H767" s="125"/>
      <c r="I767" s="125"/>
      <c r="J767" s="126"/>
      <c r="K767" s="126"/>
      <c r="L767" s="137"/>
      <c r="M767" s="137"/>
      <c r="N767" s="126"/>
      <c r="O767" s="125"/>
      <c r="P767" s="125"/>
      <c r="Q767" s="137"/>
      <c r="R767" s="137"/>
      <c r="S767" s="137"/>
      <c r="T767" s="137"/>
    </row>
    <row r="768" spans="1:20" ht="15.75" x14ac:dyDescent="0.25">
      <c r="A768" s="195">
        <v>45</v>
      </c>
      <c r="B768" s="195" t="s">
        <v>4984</v>
      </c>
      <c r="C768" s="196" t="s">
        <v>4808</v>
      </c>
      <c r="D768" s="197" t="s">
        <v>4456</v>
      </c>
      <c r="E768" s="230">
        <v>560000</v>
      </c>
      <c r="F768" s="195"/>
      <c r="G768" s="245">
        <v>560000</v>
      </c>
      <c r="H768" s="125"/>
      <c r="I768" s="125"/>
      <c r="J768" s="126"/>
      <c r="K768" s="126"/>
      <c r="L768" s="137"/>
      <c r="M768" s="137"/>
      <c r="N768" s="126"/>
      <c r="O768" s="125"/>
      <c r="P768" s="125"/>
      <c r="Q768" s="137"/>
      <c r="R768" s="137"/>
      <c r="S768" s="137"/>
      <c r="T768" s="137"/>
    </row>
    <row r="769" spans="1:20" ht="15.75" x14ac:dyDescent="0.25">
      <c r="A769" s="195">
        <v>46</v>
      </c>
      <c r="B769" s="195" t="s">
        <v>4985</v>
      </c>
      <c r="C769" s="196" t="s">
        <v>4808</v>
      </c>
      <c r="D769" s="197" t="s">
        <v>3504</v>
      </c>
      <c r="E769" s="230">
        <v>230000</v>
      </c>
      <c r="F769" s="195"/>
      <c r="G769" s="245">
        <v>230000</v>
      </c>
      <c r="H769" s="125"/>
      <c r="I769" s="125"/>
      <c r="J769" s="126"/>
      <c r="K769" s="126"/>
      <c r="L769" s="137"/>
      <c r="M769" s="137"/>
      <c r="N769" s="126"/>
      <c r="O769" s="125"/>
      <c r="P769" s="125"/>
      <c r="Q769" s="137"/>
      <c r="R769" s="137"/>
      <c r="S769" s="137"/>
      <c r="T769" s="137"/>
    </row>
    <row r="770" spans="1:20" ht="15.75" x14ac:dyDescent="0.25">
      <c r="A770" s="195">
        <v>47</v>
      </c>
      <c r="B770" s="195" t="s">
        <v>4986</v>
      </c>
      <c r="C770" s="196" t="s">
        <v>4809</v>
      </c>
      <c r="D770" s="197" t="s">
        <v>3504</v>
      </c>
      <c r="E770" s="230">
        <v>230000</v>
      </c>
      <c r="F770" s="195"/>
      <c r="G770" s="245">
        <v>230000</v>
      </c>
      <c r="H770" s="125"/>
      <c r="I770" s="125"/>
      <c r="J770" s="126"/>
      <c r="K770" s="126"/>
      <c r="L770" s="137"/>
      <c r="M770" s="137"/>
      <c r="N770" s="126"/>
      <c r="O770" s="125"/>
      <c r="P770" s="125"/>
      <c r="Q770" s="137"/>
      <c r="R770" s="137"/>
      <c r="S770" s="137"/>
      <c r="T770" s="137"/>
    </row>
    <row r="771" spans="1:20" ht="15.75" x14ac:dyDescent="0.25">
      <c r="A771" s="195">
        <v>48</v>
      </c>
      <c r="B771" s="195" t="s">
        <v>4987</v>
      </c>
      <c r="C771" s="196" t="s">
        <v>4809</v>
      </c>
      <c r="D771" s="197" t="s">
        <v>4456</v>
      </c>
      <c r="E771" s="230">
        <v>560000</v>
      </c>
      <c r="F771" s="195"/>
      <c r="G771" s="245">
        <v>560000</v>
      </c>
      <c r="H771" s="125"/>
      <c r="I771" s="125"/>
      <c r="J771" s="126"/>
      <c r="K771" s="126"/>
      <c r="L771" s="137"/>
      <c r="M771" s="137"/>
      <c r="N771" s="126"/>
      <c r="O771" s="125"/>
      <c r="P771" s="125"/>
      <c r="Q771" s="137"/>
      <c r="R771" s="137"/>
      <c r="S771" s="137"/>
      <c r="T771" s="137"/>
    </row>
    <row r="772" spans="1:20" ht="15.75" x14ac:dyDescent="0.25">
      <c r="A772" s="195">
        <v>49</v>
      </c>
      <c r="B772" s="195" t="s">
        <v>4988</v>
      </c>
      <c r="C772" s="196" t="s">
        <v>4810</v>
      </c>
      <c r="D772" s="197" t="s">
        <v>4456</v>
      </c>
      <c r="E772" s="230">
        <v>560000</v>
      </c>
      <c r="F772" s="195"/>
      <c r="G772" s="245">
        <v>560000</v>
      </c>
      <c r="H772" s="125"/>
      <c r="I772" s="125"/>
      <c r="J772" s="126"/>
      <c r="K772" s="126"/>
      <c r="L772" s="137"/>
      <c r="M772" s="137"/>
      <c r="N772" s="126"/>
      <c r="O772" s="125"/>
      <c r="P772" s="125"/>
      <c r="Q772" s="137"/>
      <c r="R772" s="137"/>
      <c r="S772" s="137"/>
      <c r="T772" s="137"/>
    </row>
    <row r="773" spans="1:20" ht="15.75" x14ac:dyDescent="0.25">
      <c r="A773" s="195">
        <v>50</v>
      </c>
      <c r="B773" s="195" t="s">
        <v>4989</v>
      </c>
      <c r="C773" s="196" t="s">
        <v>4810</v>
      </c>
      <c r="D773" s="197" t="s">
        <v>3504</v>
      </c>
      <c r="E773" s="230">
        <v>230000</v>
      </c>
      <c r="F773" s="195"/>
      <c r="G773" s="245">
        <v>230000</v>
      </c>
      <c r="H773" s="125"/>
      <c r="I773" s="125"/>
      <c r="J773" s="126"/>
      <c r="K773" s="126"/>
      <c r="L773" s="137"/>
      <c r="M773" s="137"/>
      <c r="N773" s="126"/>
      <c r="O773" s="125"/>
      <c r="P773" s="125"/>
      <c r="Q773" s="137"/>
      <c r="R773" s="137"/>
      <c r="S773" s="137"/>
      <c r="T773" s="137"/>
    </row>
    <row r="774" spans="1:20" ht="15.75" x14ac:dyDescent="0.25">
      <c r="A774" s="195">
        <v>51</v>
      </c>
      <c r="B774" s="195" t="s">
        <v>4990</v>
      </c>
      <c r="C774" s="196" t="s">
        <v>2455</v>
      </c>
      <c r="D774" s="197" t="s">
        <v>3504</v>
      </c>
      <c r="E774" s="230">
        <v>1380000</v>
      </c>
      <c r="F774" s="195" t="s">
        <v>5253</v>
      </c>
      <c r="G774" s="245">
        <v>1380000</v>
      </c>
      <c r="H774" s="125"/>
      <c r="I774" s="125"/>
      <c r="J774" s="126"/>
      <c r="K774" s="126"/>
      <c r="L774" s="137"/>
      <c r="M774" s="137"/>
      <c r="N774" s="126"/>
      <c r="O774" s="125"/>
      <c r="P774" s="125"/>
      <c r="Q774" s="137"/>
      <c r="R774" s="137"/>
      <c r="S774" s="137"/>
      <c r="T774" s="137"/>
    </row>
    <row r="775" spans="1:20" ht="15.75" x14ac:dyDescent="0.25">
      <c r="A775" s="195">
        <v>52</v>
      </c>
      <c r="B775" s="195" t="s">
        <v>4991</v>
      </c>
      <c r="C775" s="196" t="s">
        <v>2455</v>
      </c>
      <c r="D775" s="197" t="s">
        <v>4456</v>
      </c>
      <c r="E775" s="230">
        <v>3360000</v>
      </c>
      <c r="F775" s="195" t="s">
        <v>5253</v>
      </c>
      <c r="G775" s="245">
        <v>3360000</v>
      </c>
      <c r="H775" s="125"/>
      <c r="I775" s="125"/>
      <c r="J775" s="126"/>
      <c r="K775" s="126"/>
      <c r="L775" s="137"/>
      <c r="M775" s="137"/>
      <c r="N775" s="126"/>
      <c r="O775" s="125"/>
      <c r="P775" s="125"/>
      <c r="Q775" s="137"/>
      <c r="R775" s="137"/>
      <c r="S775" s="137"/>
      <c r="T775" s="137"/>
    </row>
    <row r="776" spans="1:20" ht="15.75" x14ac:dyDescent="0.25">
      <c r="A776" s="195">
        <v>53</v>
      </c>
      <c r="B776" s="195" t="s">
        <v>4992</v>
      </c>
      <c r="C776" s="196" t="s">
        <v>4811</v>
      </c>
      <c r="D776" s="197" t="s">
        <v>4456</v>
      </c>
      <c r="E776" s="230">
        <v>560000</v>
      </c>
      <c r="F776" s="195"/>
      <c r="G776" s="245">
        <v>560000</v>
      </c>
      <c r="H776" s="125"/>
      <c r="I776" s="125"/>
      <c r="J776" s="126"/>
      <c r="K776" s="126"/>
      <c r="L776" s="137"/>
      <c r="M776" s="137"/>
      <c r="N776" s="126"/>
      <c r="O776" s="125"/>
      <c r="P776" s="125"/>
      <c r="Q776" s="137"/>
      <c r="R776" s="137"/>
      <c r="S776" s="137"/>
      <c r="T776" s="137"/>
    </row>
    <row r="777" spans="1:20" ht="15.75" x14ac:dyDescent="0.25">
      <c r="A777" s="195">
        <v>54</v>
      </c>
      <c r="B777" s="195" t="s">
        <v>4993</v>
      </c>
      <c r="C777" s="196" t="s">
        <v>4811</v>
      </c>
      <c r="D777" s="197" t="s">
        <v>3504</v>
      </c>
      <c r="E777" s="230">
        <v>230000</v>
      </c>
      <c r="F777" s="195"/>
      <c r="G777" s="245">
        <v>230000</v>
      </c>
      <c r="H777" s="125"/>
      <c r="I777" s="125"/>
      <c r="J777" s="126"/>
      <c r="K777" s="126"/>
      <c r="L777" s="137"/>
      <c r="M777" s="137"/>
      <c r="N777" s="126"/>
      <c r="O777" s="125"/>
      <c r="P777" s="125"/>
      <c r="Q777" s="137"/>
      <c r="R777" s="137"/>
      <c r="S777" s="137"/>
      <c r="T777" s="137"/>
    </row>
    <row r="778" spans="1:20" ht="15.75" x14ac:dyDescent="0.25">
      <c r="A778" s="195">
        <v>55</v>
      </c>
      <c r="B778" s="195" t="s">
        <v>4994</v>
      </c>
      <c r="C778" s="196" t="s">
        <v>4812</v>
      </c>
      <c r="D778" s="197" t="s">
        <v>3504</v>
      </c>
      <c r="E778" s="230">
        <v>230000</v>
      </c>
      <c r="F778" s="195"/>
      <c r="G778" s="245">
        <v>230000</v>
      </c>
      <c r="H778" s="125"/>
      <c r="I778" s="125"/>
      <c r="J778" s="126"/>
      <c r="K778" s="126"/>
      <c r="L778" s="137"/>
      <c r="M778" s="137"/>
      <c r="N778" s="126"/>
      <c r="O778" s="125"/>
      <c r="P778" s="125"/>
      <c r="Q778" s="137"/>
      <c r="R778" s="137"/>
      <c r="S778" s="137"/>
      <c r="T778" s="137"/>
    </row>
    <row r="779" spans="1:20" ht="15.75" x14ac:dyDescent="0.25">
      <c r="A779" s="195">
        <v>56</v>
      </c>
      <c r="B779" s="195" t="s">
        <v>4995</v>
      </c>
      <c r="C779" s="196" t="s">
        <v>4812</v>
      </c>
      <c r="D779" s="197" t="s">
        <v>4456</v>
      </c>
      <c r="E779" s="230">
        <v>560000</v>
      </c>
      <c r="F779" s="195"/>
      <c r="G779" s="245">
        <v>560000</v>
      </c>
      <c r="H779" s="125"/>
      <c r="I779" s="125"/>
      <c r="J779" s="126"/>
      <c r="K779" s="126"/>
      <c r="L779" s="137"/>
      <c r="M779" s="137"/>
      <c r="N779" s="126"/>
      <c r="O779" s="125"/>
      <c r="P779" s="125"/>
      <c r="Q779" s="137"/>
      <c r="R779" s="137"/>
      <c r="S779" s="137"/>
      <c r="T779" s="137"/>
    </row>
    <row r="780" spans="1:20" ht="15.75" x14ac:dyDescent="0.25">
      <c r="A780" s="195">
        <v>57</v>
      </c>
      <c r="B780" s="195" t="s">
        <v>4996</v>
      </c>
      <c r="C780" s="196" t="s">
        <v>4813</v>
      </c>
      <c r="D780" s="197" t="s">
        <v>3504</v>
      </c>
      <c r="E780" s="230">
        <v>230000</v>
      </c>
      <c r="F780" s="195"/>
      <c r="G780" s="245">
        <v>230000</v>
      </c>
      <c r="H780" s="125"/>
      <c r="I780" s="125"/>
      <c r="J780" s="126"/>
      <c r="K780" s="126"/>
      <c r="L780" s="137"/>
      <c r="M780" s="137"/>
      <c r="N780" s="126"/>
      <c r="O780" s="125"/>
      <c r="P780" s="125"/>
      <c r="Q780" s="137"/>
      <c r="R780" s="137"/>
      <c r="S780" s="137"/>
      <c r="T780" s="137"/>
    </row>
    <row r="781" spans="1:20" ht="15.75" x14ac:dyDescent="0.25">
      <c r="A781" s="195">
        <v>58</v>
      </c>
      <c r="B781" s="195" t="s">
        <v>4997</v>
      </c>
      <c r="C781" s="196" t="s">
        <v>4813</v>
      </c>
      <c r="D781" s="197" t="s">
        <v>4456</v>
      </c>
      <c r="E781" s="230">
        <v>560000</v>
      </c>
      <c r="F781" s="195"/>
      <c r="G781" s="245">
        <v>560000</v>
      </c>
      <c r="H781" s="125"/>
      <c r="I781" s="125"/>
      <c r="J781" s="126"/>
      <c r="K781" s="126"/>
      <c r="L781" s="137"/>
      <c r="M781" s="137"/>
      <c r="N781" s="126"/>
      <c r="O781" s="125"/>
      <c r="P781" s="125"/>
      <c r="Q781" s="137"/>
      <c r="R781" s="137"/>
      <c r="S781" s="137"/>
      <c r="T781" s="137"/>
    </row>
    <row r="782" spans="1:20" ht="15.75" x14ac:dyDescent="0.25">
      <c r="A782" s="195">
        <v>59</v>
      </c>
      <c r="B782" s="195" t="s">
        <v>4998</v>
      </c>
      <c r="C782" s="196" t="s">
        <v>4814</v>
      </c>
      <c r="D782" s="197" t="s">
        <v>4456</v>
      </c>
      <c r="E782" s="230">
        <v>560000</v>
      </c>
      <c r="F782" s="195"/>
      <c r="G782" s="245">
        <v>560000</v>
      </c>
      <c r="H782" s="125"/>
      <c r="I782" s="125"/>
      <c r="J782" s="126"/>
      <c r="K782" s="126"/>
      <c r="L782" s="137"/>
      <c r="M782" s="137"/>
      <c r="N782" s="126"/>
      <c r="O782" s="125"/>
      <c r="P782" s="125"/>
      <c r="Q782" s="137"/>
      <c r="R782" s="137"/>
      <c r="S782" s="137"/>
      <c r="T782" s="137"/>
    </row>
    <row r="783" spans="1:20" ht="15.75" x14ac:dyDescent="0.25">
      <c r="A783" s="195">
        <v>60</v>
      </c>
      <c r="B783" s="195" t="s">
        <v>4999</v>
      </c>
      <c r="C783" s="196" t="s">
        <v>4814</v>
      </c>
      <c r="D783" s="197" t="s">
        <v>3504</v>
      </c>
      <c r="E783" s="230">
        <v>230000</v>
      </c>
      <c r="F783" s="195"/>
      <c r="G783" s="245">
        <v>230000</v>
      </c>
      <c r="H783" s="125"/>
      <c r="I783" s="125"/>
      <c r="J783" s="126"/>
      <c r="K783" s="126"/>
      <c r="L783" s="137"/>
      <c r="M783" s="137"/>
      <c r="N783" s="126"/>
      <c r="O783" s="125"/>
      <c r="P783" s="125"/>
      <c r="Q783" s="137"/>
      <c r="R783" s="137"/>
      <c r="S783" s="137"/>
      <c r="T783" s="137"/>
    </row>
    <row r="784" spans="1:20" ht="15.75" x14ac:dyDescent="0.25">
      <c r="A784" s="195">
        <v>61</v>
      </c>
      <c r="B784" s="195" t="s">
        <v>5000</v>
      </c>
      <c r="C784" s="196" t="s">
        <v>4815</v>
      </c>
      <c r="D784" s="197" t="s">
        <v>3504</v>
      </c>
      <c r="E784" s="230">
        <v>230000</v>
      </c>
      <c r="F784" s="195"/>
      <c r="G784" s="245">
        <v>230000</v>
      </c>
      <c r="H784" s="125"/>
      <c r="I784" s="125"/>
      <c r="J784" s="126"/>
      <c r="K784" s="126"/>
      <c r="L784" s="137"/>
      <c r="M784" s="137"/>
      <c r="N784" s="126"/>
      <c r="O784" s="125"/>
      <c r="P784" s="125"/>
      <c r="Q784" s="137"/>
      <c r="R784" s="137"/>
      <c r="S784" s="137"/>
      <c r="T784" s="137"/>
    </row>
    <row r="785" spans="1:20" ht="15.75" x14ac:dyDescent="0.25">
      <c r="A785" s="195">
        <v>62</v>
      </c>
      <c r="B785" s="195" t="s">
        <v>5001</v>
      </c>
      <c r="C785" s="196" t="s">
        <v>4815</v>
      </c>
      <c r="D785" s="197" t="s">
        <v>4456</v>
      </c>
      <c r="E785" s="230">
        <v>560000</v>
      </c>
      <c r="F785" s="195"/>
      <c r="G785" s="245">
        <v>560000</v>
      </c>
      <c r="H785" s="125"/>
      <c r="I785" s="125"/>
      <c r="J785" s="126"/>
      <c r="K785" s="126"/>
      <c r="L785" s="137"/>
      <c r="M785" s="137"/>
      <c r="N785" s="126"/>
      <c r="O785" s="125"/>
      <c r="P785" s="125"/>
      <c r="Q785" s="137"/>
      <c r="R785" s="137"/>
      <c r="S785" s="137"/>
      <c r="T785" s="137"/>
    </row>
    <row r="786" spans="1:20" ht="15.75" x14ac:dyDescent="0.25">
      <c r="A786" s="195">
        <v>63</v>
      </c>
      <c r="B786" s="195" t="s">
        <v>5002</v>
      </c>
      <c r="C786" s="196" t="s">
        <v>4816</v>
      </c>
      <c r="D786" s="197" t="s">
        <v>3504</v>
      </c>
      <c r="E786" s="230">
        <v>230000</v>
      </c>
      <c r="F786" s="195"/>
      <c r="G786" s="245">
        <v>230000</v>
      </c>
      <c r="H786" s="125"/>
      <c r="I786" s="125"/>
      <c r="J786" s="126"/>
      <c r="K786" s="126"/>
      <c r="L786" s="137"/>
      <c r="M786" s="137"/>
      <c r="N786" s="126"/>
      <c r="O786" s="125"/>
      <c r="P786" s="125"/>
      <c r="Q786" s="137"/>
      <c r="R786" s="137"/>
      <c r="S786" s="137"/>
      <c r="T786" s="137"/>
    </row>
    <row r="787" spans="1:20" ht="15.75" x14ac:dyDescent="0.25">
      <c r="A787" s="195">
        <v>64</v>
      </c>
      <c r="B787" s="195" t="s">
        <v>5003</v>
      </c>
      <c r="C787" s="196" t="s">
        <v>4816</v>
      </c>
      <c r="D787" s="197" t="s">
        <v>4456</v>
      </c>
      <c r="E787" s="230">
        <v>560000</v>
      </c>
      <c r="F787" s="195"/>
      <c r="G787" s="245">
        <v>560000</v>
      </c>
      <c r="H787" s="125"/>
      <c r="I787" s="125"/>
      <c r="J787" s="126"/>
      <c r="K787" s="126"/>
      <c r="L787" s="137"/>
      <c r="M787" s="137"/>
      <c r="N787" s="126"/>
      <c r="O787" s="125"/>
      <c r="P787" s="125"/>
      <c r="Q787" s="137"/>
      <c r="R787" s="137"/>
      <c r="S787" s="137"/>
      <c r="T787" s="137"/>
    </row>
    <row r="788" spans="1:20" ht="15.75" x14ac:dyDescent="0.25">
      <c r="A788" s="195">
        <v>65</v>
      </c>
      <c r="B788" s="195" t="s">
        <v>5004</v>
      </c>
      <c r="C788" s="196" t="s">
        <v>4817</v>
      </c>
      <c r="D788" s="197" t="s">
        <v>4456</v>
      </c>
      <c r="E788" s="230">
        <v>560000</v>
      </c>
      <c r="F788" s="195"/>
      <c r="G788" s="245">
        <v>560000</v>
      </c>
      <c r="H788" s="125"/>
      <c r="I788" s="125"/>
      <c r="J788" s="126"/>
      <c r="K788" s="126"/>
      <c r="L788" s="137"/>
      <c r="M788" s="137"/>
      <c r="N788" s="126"/>
      <c r="O788" s="125"/>
      <c r="P788" s="125"/>
      <c r="Q788" s="137"/>
      <c r="R788" s="137"/>
      <c r="S788" s="137"/>
      <c r="T788" s="137"/>
    </row>
    <row r="789" spans="1:20" ht="15.75" x14ac:dyDescent="0.25">
      <c r="A789" s="195">
        <v>66</v>
      </c>
      <c r="B789" s="195" t="s">
        <v>5005</v>
      </c>
      <c r="C789" s="196" t="s">
        <v>4817</v>
      </c>
      <c r="D789" s="197" t="s">
        <v>3504</v>
      </c>
      <c r="E789" s="230">
        <v>230000</v>
      </c>
      <c r="F789" s="195"/>
      <c r="G789" s="245">
        <v>230000</v>
      </c>
      <c r="H789" s="125"/>
      <c r="I789" s="125"/>
      <c r="J789" s="126"/>
      <c r="K789" s="126"/>
      <c r="L789" s="137"/>
      <c r="M789" s="137"/>
      <c r="N789" s="126"/>
      <c r="O789" s="125"/>
      <c r="P789" s="125"/>
      <c r="Q789" s="137"/>
      <c r="R789" s="137"/>
      <c r="S789" s="137"/>
      <c r="T789" s="137"/>
    </row>
    <row r="790" spans="1:20" ht="15.75" x14ac:dyDescent="0.25">
      <c r="A790" s="195">
        <v>67</v>
      </c>
      <c r="B790" s="195" t="s">
        <v>5006</v>
      </c>
      <c r="C790" s="196" t="s">
        <v>4818</v>
      </c>
      <c r="D790" s="197" t="s">
        <v>3504</v>
      </c>
      <c r="E790" s="230">
        <v>230000</v>
      </c>
      <c r="F790" s="195"/>
      <c r="G790" s="245">
        <v>230000</v>
      </c>
      <c r="H790" s="125"/>
      <c r="I790" s="125"/>
      <c r="J790" s="126"/>
      <c r="K790" s="126"/>
      <c r="L790" s="137"/>
      <c r="M790" s="137"/>
      <c r="N790" s="126"/>
      <c r="O790" s="125"/>
      <c r="P790" s="125"/>
      <c r="Q790" s="137"/>
      <c r="R790" s="137"/>
      <c r="S790" s="137"/>
      <c r="T790" s="137"/>
    </row>
    <row r="791" spans="1:20" ht="15.75" x14ac:dyDescent="0.25">
      <c r="A791" s="195">
        <v>68</v>
      </c>
      <c r="B791" s="195" t="s">
        <v>5007</v>
      </c>
      <c r="C791" s="196" t="s">
        <v>4818</v>
      </c>
      <c r="D791" s="197" t="s">
        <v>4456</v>
      </c>
      <c r="E791" s="230">
        <v>560000</v>
      </c>
      <c r="F791" s="248"/>
      <c r="G791" s="245">
        <v>560000</v>
      </c>
      <c r="H791" s="125"/>
      <c r="I791" s="125"/>
      <c r="J791" s="126"/>
      <c r="K791" s="126"/>
      <c r="L791" s="137"/>
      <c r="M791" s="137"/>
      <c r="N791" s="126"/>
      <c r="O791" s="125"/>
      <c r="P791" s="125"/>
      <c r="Q791" s="137"/>
      <c r="R791" s="137"/>
      <c r="S791" s="137"/>
      <c r="T791" s="137"/>
    </row>
    <row r="792" spans="1:20" ht="15.75" x14ac:dyDescent="0.25">
      <c r="A792" s="195">
        <v>69</v>
      </c>
      <c r="B792" s="195" t="s">
        <v>5008</v>
      </c>
      <c r="C792" s="196" t="s">
        <v>4819</v>
      </c>
      <c r="D792" s="197" t="s">
        <v>3504</v>
      </c>
      <c r="E792" s="230">
        <v>230000</v>
      </c>
      <c r="F792" s="195"/>
      <c r="G792" s="245">
        <v>230000</v>
      </c>
      <c r="H792" s="125"/>
      <c r="I792" s="125"/>
      <c r="J792" s="126"/>
      <c r="K792" s="126"/>
      <c r="L792" s="137"/>
      <c r="M792" s="137"/>
      <c r="N792" s="126"/>
      <c r="O792" s="125"/>
      <c r="P792" s="125"/>
      <c r="Q792" s="137"/>
      <c r="R792" s="137"/>
      <c r="S792" s="137"/>
      <c r="T792" s="137"/>
    </row>
    <row r="793" spans="1:20" ht="15.75" x14ac:dyDescent="0.25">
      <c r="A793" s="195">
        <v>70</v>
      </c>
      <c r="B793" s="195" t="s">
        <v>5009</v>
      </c>
      <c r="C793" s="196" t="s">
        <v>4819</v>
      </c>
      <c r="D793" s="197" t="s">
        <v>4456</v>
      </c>
      <c r="E793" s="230">
        <v>560000</v>
      </c>
      <c r="F793" s="195"/>
      <c r="G793" s="245">
        <v>560000</v>
      </c>
      <c r="H793" s="125"/>
      <c r="I793" s="125"/>
      <c r="J793" s="126"/>
      <c r="K793" s="126"/>
      <c r="L793" s="137"/>
      <c r="M793" s="137"/>
      <c r="N793" s="126"/>
      <c r="O793" s="125"/>
      <c r="P793" s="125"/>
      <c r="Q793" s="137"/>
      <c r="R793" s="137"/>
      <c r="S793" s="137"/>
      <c r="T793" s="137"/>
    </row>
    <row r="794" spans="1:20" ht="15.75" x14ac:dyDescent="0.25">
      <c r="A794" s="195">
        <v>71</v>
      </c>
      <c r="B794" s="195" t="s">
        <v>5010</v>
      </c>
      <c r="C794" s="196" t="s">
        <v>2861</v>
      </c>
      <c r="D794" s="197" t="s">
        <v>3504</v>
      </c>
      <c r="E794" s="230">
        <v>230000</v>
      </c>
      <c r="F794" s="195"/>
      <c r="G794" s="245">
        <v>230000</v>
      </c>
      <c r="H794" s="125"/>
      <c r="I794" s="125"/>
      <c r="J794" s="126"/>
      <c r="K794" s="126"/>
      <c r="L794" s="137"/>
      <c r="M794" s="137"/>
      <c r="N794" s="126"/>
      <c r="O794" s="125"/>
      <c r="P794" s="125"/>
      <c r="Q794" s="137"/>
      <c r="R794" s="137"/>
      <c r="S794" s="137"/>
      <c r="T794" s="137"/>
    </row>
    <row r="795" spans="1:20" ht="15.75" x14ac:dyDescent="0.25">
      <c r="A795" s="195">
        <v>72</v>
      </c>
      <c r="B795" s="195" t="s">
        <v>5011</v>
      </c>
      <c r="C795" s="196" t="s">
        <v>2861</v>
      </c>
      <c r="D795" s="197" t="s">
        <v>4456</v>
      </c>
      <c r="E795" s="230">
        <v>560000</v>
      </c>
      <c r="F795" s="195"/>
      <c r="G795" s="245">
        <v>560000</v>
      </c>
      <c r="H795" s="125"/>
      <c r="I795" s="125"/>
      <c r="J795" s="126"/>
      <c r="K795" s="126"/>
      <c r="L795" s="137"/>
      <c r="M795" s="137"/>
      <c r="N795" s="126"/>
      <c r="O795" s="125"/>
      <c r="P795" s="125"/>
      <c r="Q795" s="137"/>
      <c r="R795" s="137"/>
      <c r="S795" s="137"/>
      <c r="T795" s="137"/>
    </row>
    <row r="796" spans="1:20" ht="15.75" x14ac:dyDescent="0.25">
      <c r="A796" s="195">
        <v>73</v>
      </c>
      <c r="B796" s="195" t="s">
        <v>5012</v>
      </c>
      <c r="C796" s="196" t="s">
        <v>4820</v>
      </c>
      <c r="D796" s="197" t="s">
        <v>4804</v>
      </c>
      <c r="E796" s="230">
        <v>640000</v>
      </c>
      <c r="F796" s="195"/>
      <c r="G796" s="245">
        <v>640000</v>
      </c>
      <c r="H796" s="125"/>
      <c r="I796" s="125"/>
      <c r="J796" s="126"/>
      <c r="K796" s="126"/>
      <c r="L796" s="137"/>
      <c r="M796" s="137"/>
      <c r="N796" s="126"/>
      <c r="O796" s="125"/>
      <c r="P796" s="125"/>
      <c r="Q796" s="137"/>
      <c r="R796" s="137"/>
      <c r="S796" s="137"/>
      <c r="T796" s="137"/>
    </row>
    <row r="797" spans="1:20" ht="15.75" x14ac:dyDescent="0.25">
      <c r="A797" s="195">
        <v>74</v>
      </c>
      <c r="B797" s="195" t="s">
        <v>5013</v>
      </c>
      <c r="C797" s="196" t="s">
        <v>4821</v>
      </c>
      <c r="D797" s="197" t="s">
        <v>4456</v>
      </c>
      <c r="E797" s="230">
        <v>560000</v>
      </c>
      <c r="F797" s="195"/>
      <c r="G797" s="245">
        <v>560000</v>
      </c>
      <c r="H797" s="125"/>
      <c r="I797" s="125"/>
      <c r="J797" s="126"/>
      <c r="K797" s="126"/>
      <c r="L797" s="137"/>
      <c r="M797" s="137"/>
      <c r="N797" s="126"/>
      <c r="O797" s="125"/>
      <c r="P797" s="125"/>
      <c r="Q797" s="137"/>
      <c r="R797" s="137"/>
      <c r="S797" s="137"/>
      <c r="T797" s="137"/>
    </row>
    <row r="798" spans="1:20" ht="15.75" x14ac:dyDescent="0.25">
      <c r="A798" s="195">
        <v>75</v>
      </c>
      <c r="B798" s="195" t="s">
        <v>5014</v>
      </c>
      <c r="C798" s="196" t="s">
        <v>4821</v>
      </c>
      <c r="D798" s="197" t="s">
        <v>3504</v>
      </c>
      <c r="E798" s="230">
        <v>230000</v>
      </c>
      <c r="F798" s="195"/>
      <c r="G798" s="245">
        <v>230000</v>
      </c>
      <c r="H798" s="125"/>
      <c r="I798" s="125"/>
      <c r="J798" s="126"/>
      <c r="K798" s="126"/>
      <c r="L798" s="137"/>
      <c r="M798" s="137"/>
      <c r="N798" s="126"/>
      <c r="O798" s="125"/>
      <c r="P798" s="125"/>
      <c r="Q798" s="137"/>
      <c r="R798" s="137"/>
      <c r="S798" s="137"/>
      <c r="T798" s="137"/>
    </row>
    <row r="799" spans="1:20" ht="15.75" x14ac:dyDescent="0.25">
      <c r="A799" s="195">
        <v>76</v>
      </c>
      <c r="B799" s="195" t="s">
        <v>5015</v>
      </c>
      <c r="C799" s="196" t="s">
        <v>4822</v>
      </c>
      <c r="D799" s="197" t="s">
        <v>3504</v>
      </c>
      <c r="E799" s="230">
        <v>230000</v>
      </c>
      <c r="F799" s="195"/>
      <c r="G799" s="245">
        <v>230000</v>
      </c>
      <c r="H799" s="125"/>
      <c r="I799" s="125"/>
      <c r="J799" s="126"/>
      <c r="K799" s="126"/>
      <c r="L799" s="137"/>
      <c r="M799" s="137"/>
      <c r="N799" s="126"/>
      <c r="O799" s="125"/>
      <c r="P799" s="125"/>
      <c r="Q799" s="137"/>
      <c r="R799" s="137"/>
      <c r="S799" s="137"/>
      <c r="T799" s="137"/>
    </row>
    <row r="800" spans="1:20" ht="15.75" x14ac:dyDescent="0.25">
      <c r="A800" s="195">
        <v>77</v>
      </c>
      <c r="B800" s="195" t="s">
        <v>5016</v>
      </c>
      <c r="C800" s="196" t="s">
        <v>4822</v>
      </c>
      <c r="D800" s="197" t="s">
        <v>4456</v>
      </c>
      <c r="E800" s="230">
        <v>560000</v>
      </c>
      <c r="F800" s="195"/>
      <c r="G800" s="245">
        <v>560000</v>
      </c>
      <c r="H800" s="125"/>
      <c r="I800" s="125"/>
      <c r="J800" s="126"/>
      <c r="K800" s="126"/>
      <c r="L800" s="137"/>
      <c r="M800" s="137"/>
      <c r="N800" s="126"/>
      <c r="O800" s="125"/>
      <c r="P800" s="125"/>
      <c r="Q800" s="137"/>
      <c r="R800" s="137"/>
      <c r="S800" s="137"/>
      <c r="T800" s="137"/>
    </row>
    <row r="801" spans="1:20" ht="15.75" x14ac:dyDescent="0.25">
      <c r="A801" s="195">
        <v>78</v>
      </c>
      <c r="B801" s="195" t="s">
        <v>5017</v>
      </c>
      <c r="C801" s="196" t="s">
        <v>4823</v>
      </c>
      <c r="D801" s="197" t="s">
        <v>3504</v>
      </c>
      <c r="E801" s="230">
        <v>230000</v>
      </c>
      <c r="F801" s="195"/>
      <c r="G801" s="245">
        <v>230000</v>
      </c>
      <c r="H801" s="125"/>
      <c r="I801" s="125"/>
      <c r="J801" s="126"/>
      <c r="K801" s="126"/>
      <c r="L801" s="137"/>
      <c r="M801" s="137"/>
      <c r="N801" s="126"/>
      <c r="O801" s="125"/>
      <c r="P801" s="125"/>
      <c r="Q801" s="137"/>
      <c r="R801" s="137"/>
      <c r="S801" s="137"/>
      <c r="T801" s="137"/>
    </row>
    <row r="802" spans="1:20" ht="15.75" x14ac:dyDescent="0.25">
      <c r="A802" s="195">
        <v>79</v>
      </c>
      <c r="B802" s="195" t="s">
        <v>5018</v>
      </c>
      <c r="C802" s="196" t="s">
        <v>4823</v>
      </c>
      <c r="D802" s="197" t="s">
        <v>4456</v>
      </c>
      <c r="E802" s="230">
        <v>560000</v>
      </c>
      <c r="F802" s="195"/>
      <c r="G802" s="245">
        <v>560000</v>
      </c>
      <c r="H802" s="125"/>
      <c r="I802" s="125"/>
      <c r="J802" s="126"/>
      <c r="K802" s="126"/>
      <c r="L802" s="137"/>
      <c r="M802" s="137"/>
      <c r="N802" s="126"/>
      <c r="O802" s="125"/>
      <c r="P802" s="125"/>
      <c r="Q802" s="137"/>
      <c r="R802" s="137"/>
      <c r="S802" s="137"/>
      <c r="T802" s="137"/>
    </row>
    <row r="803" spans="1:20" ht="15.75" x14ac:dyDescent="0.25">
      <c r="A803" s="195">
        <v>80</v>
      </c>
      <c r="B803" s="195" t="s">
        <v>5019</v>
      </c>
      <c r="C803" s="196" t="s">
        <v>4824</v>
      </c>
      <c r="D803" s="197" t="s">
        <v>4456</v>
      </c>
      <c r="E803" s="230">
        <v>560000</v>
      </c>
      <c r="F803" s="195"/>
      <c r="G803" s="245">
        <v>560000</v>
      </c>
      <c r="H803" s="125"/>
      <c r="I803" s="125"/>
      <c r="J803" s="126"/>
      <c r="K803" s="126"/>
      <c r="L803" s="137"/>
      <c r="M803" s="137"/>
      <c r="N803" s="126"/>
      <c r="O803" s="125"/>
      <c r="P803" s="125"/>
      <c r="Q803" s="137"/>
      <c r="R803" s="137"/>
      <c r="S803" s="137"/>
      <c r="T803" s="137"/>
    </row>
    <row r="804" spans="1:20" ht="15.75" x14ac:dyDescent="0.25">
      <c r="A804" s="195">
        <v>81</v>
      </c>
      <c r="B804" s="195" t="s">
        <v>5020</v>
      </c>
      <c r="C804" s="196" t="s">
        <v>4824</v>
      </c>
      <c r="D804" s="197" t="s">
        <v>3504</v>
      </c>
      <c r="E804" s="230">
        <v>230000</v>
      </c>
      <c r="F804" s="195"/>
      <c r="G804" s="245">
        <v>230000</v>
      </c>
      <c r="H804" s="125"/>
      <c r="I804" s="125"/>
      <c r="J804" s="126"/>
      <c r="K804" s="126"/>
      <c r="L804" s="137"/>
      <c r="M804" s="137"/>
      <c r="N804" s="126"/>
      <c r="O804" s="125"/>
      <c r="P804" s="125"/>
      <c r="Q804" s="137"/>
      <c r="R804" s="137"/>
      <c r="S804" s="137"/>
      <c r="T804" s="137"/>
    </row>
    <row r="805" spans="1:20" ht="15.75" x14ac:dyDescent="0.25">
      <c r="A805" s="195">
        <v>82</v>
      </c>
      <c r="B805" s="195" t="s">
        <v>5021</v>
      </c>
      <c r="C805" s="196" t="s">
        <v>4825</v>
      </c>
      <c r="D805" s="197" t="s">
        <v>3504</v>
      </c>
      <c r="E805" s="230">
        <v>230000</v>
      </c>
      <c r="F805" s="195"/>
      <c r="G805" s="245">
        <v>230000</v>
      </c>
      <c r="H805" s="125"/>
      <c r="I805" s="125"/>
      <c r="J805" s="126"/>
      <c r="K805" s="126"/>
      <c r="L805" s="137"/>
      <c r="M805" s="137"/>
      <c r="N805" s="126"/>
      <c r="O805" s="125"/>
      <c r="P805" s="125"/>
      <c r="Q805" s="137"/>
      <c r="R805" s="137"/>
      <c r="S805" s="137"/>
      <c r="T805" s="137"/>
    </row>
    <row r="806" spans="1:20" ht="15.75" x14ac:dyDescent="0.25">
      <c r="A806" s="195">
        <v>83</v>
      </c>
      <c r="B806" s="195" t="s">
        <v>5022</v>
      </c>
      <c r="C806" s="196" t="s">
        <v>4825</v>
      </c>
      <c r="D806" s="197" t="s">
        <v>4456</v>
      </c>
      <c r="E806" s="230">
        <v>560000</v>
      </c>
      <c r="F806" s="195"/>
      <c r="G806" s="245">
        <v>560000</v>
      </c>
      <c r="H806" s="125"/>
      <c r="I806" s="125"/>
      <c r="J806" s="126"/>
      <c r="K806" s="126"/>
      <c r="L806" s="137"/>
      <c r="M806" s="137"/>
      <c r="N806" s="126"/>
      <c r="O806" s="125"/>
      <c r="P806" s="125"/>
      <c r="Q806" s="137"/>
      <c r="R806" s="137"/>
      <c r="S806" s="137"/>
      <c r="T806" s="137"/>
    </row>
    <row r="807" spans="1:20" ht="15.75" x14ac:dyDescent="0.25">
      <c r="A807" s="195">
        <v>84</v>
      </c>
      <c r="B807" s="195" t="s">
        <v>5023</v>
      </c>
      <c r="C807" s="196" t="s">
        <v>4826</v>
      </c>
      <c r="D807" s="197" t="s">
        <v>4456</v>
      </c>
      <c r="E807" s="230">
        <v>560000</v>
      </c>
      <c r="F807" s="195"/>
      <c r="G807" s="245">
        <v>560000</v>
      </c>
      <c r="H807" s="125"/>
      <c r="I807" s="125"/>
      <c r="J807" s="126"/>
      <c r="K807" s="126"/>
      <c r="L807" s="137"/>
      <c r="M807" s="137"/>
      <c r="N807" s="126"/>
      <c r="O807" s="125"/>
      <c r="P807" s="125"/>
      <c r="Q807" s="137"/>
      <c r="R807" s="137"/>
      <c r="S807" s="137"/>
      <c r="T807" s="137"/>
    </row>
    <row r="808" spans="1:20" ht="15.75" x14ac:dyDescent="0.25">
      <c r="A808" s="195">
        <v>85</v>
      </c>
      <c r="B808" s="195" t="s">
        <v>5024</v>
      </c>
      <c r="C808" s="196" t="s">
        <v>4826</v>
      </c>
      <c r="D808" s="197" t="s">
        <v>3504</v>
      </c>
      <c r="E808" s="230">
        <v>230000</v>
      </c>
      <c r="F808" s="195"/>
      <c r="G808" s="245">
        <v>230000</v>
      </c>
      <c r="H808" s="125"/>
      <c r="I808" s="125"/>
      <c r="J808" s="126"/>
      <c r="K808" s="126"/>
      <c r="L808" s="137"/>
      <c r="M808" s="137"/>
      <c r="N808" s="126"/>
      <c r="O808" s="125"/>
      <c r="P808" s="125"/>
      <c r="Q808" s="137"/>
      <c r="R808" s="137"/>
      <c r="S808" s="137"/>
      <c r="T808" s="137"/>
    </row>
    <row r="809" spans="1:20" ht="15.75" x14ac:dyDescent="0.25">
      <c r="A809" s="195">
        <v>86</v>
      </c>
      <c r="B809" s="195" t="s">
        <v>5025</v>
      </c>
      <c r="C809" s="196" t="s">
        <v>4827</v>
      </c>
      <c r="D809" s="197" t="s">
        <v>3504</v>
      </c>
      <c r="E809" s="230">
        <v>230000</v>
      </c>
      <c r="F809" s="195"/>
      <c r="G809" s="245">
        <v>230000</v>
      </c>
      <c r="H809" s="125"/>
      <c r="I809" s="125"/>
      <c r="J809" s="126"/>
      <c r="K809" s="126"/>
      <c r="L809" s="137"/>
      <c r="M809" s="137"/>
      <c r="N809" s="126"/>
      <c r="O809" s="125"/>
      <c r="P809" s="125"/>
      <c r="Q809" s="137"/>
      <c r="R809" s="137"/>
      <c r="S809" s="137"/>
      <c r="T809" s="137"/>
    </row>
    <row r="810" spans="1:20" ht="15.75" x14ac:dyDescent="0.25">
      <c r="A810" s="195">
        <v>87</v>
      </c>
      <c r="B810" s="195" t="s">
        <v>5026</v>
      </c>
      <c r="C810" s="196" t="s">
        <v>4827</v>
      </c>
      <c r="D810" s="197" t="s">
        <v>4456</v>
      </c>
      <c r="E810" s="230">
        <v>560000</v>
      </c>
      <c r="F810" s="195"/>
      <c r="G810" s="245">
        <v>560000</v>
      </c>
      <c r="H810" s="125"/>
      <c r="I810" s="125"/>
      <c r="J810" s="126"/>
      <c r="K810" s="126"/>
      <c r="L810" s="137"/>
      <c r="M810" s="137"/>
      <c r="N810" s="126"/>
      <c r="O810" s="125"/>
      <c r="P810" s="125"/>
      <c r="Q810" s="137"/>
      <c r="R810" s="137"/>
      <c r="S810" s="137"/>
      <c r="T810" s="137"/>
    </row>
    <row r="811" spans="1:20" ht="15.75" x14ac:dyDescent="0.25">
      <c r="A811" s="195">
        <v>88</v>
      </c>
      <c r="B811" s="195" t="s">
        <v>5027</v>
      </c>
      <c r="C811" s="196" t="s">
        <v>4828</v>
      </c>
      <c r="D811" s="197" t="s">
        <v>4456</v>
      </c>
      <c r="E811" s="230">
        <v>560000</v>
      </c>
      <c r="F811" s="195"/>
      <c r="G811" s="245">
        <v>560000</v>
      </c>
      <c r="H811" s="125"/>
      <c r="I811" s="125"/>
      <c r="J811" s="126"/>
      <c r="K811" s="126"/>
      <c r="L811" s="137"/>
      <c r="M811" s="137"/>
      <c r="N811" s="126"/>
      <c r="O811" s="125"/>
      <c r="P811" s="125"/>
      <c r="Q811" s="137"/>
      <c r="R811" s="137"/>
      <c r="S811" s="137"/>
      <c r="T811" s="137"/>
    </row>
    <row r="812" spans="1:20" ht="15.75" x14ac:dyDescent="0.25">
      <c r="A812" s="195">
        <v>89</v>
      </c>
      <c r="B812" s="195" t="s">
        <v>5028</v>
      </c>
      <c r="C812" s="196" t="s">
        <v>4828</v>
      </c>
      <c r="D812" s="197" t="s">
        <v>3504</v>
      </c>
      <c r="E812" s="230">
        <v>230000</v>
      </c>
      <c r="F812" s="195"/>
      <c r="G812" s="245">
        <v>230000</v>
      </c>
      <c r="H812" s="125"/>
      <c r="I812" s="125"/>
      <c r="J812" s="126"/>
      <c r="K812" s="126"/>
      <c r="L812" s="137"/>
      <c r="M812" s="137"/>
      <c r="N812" s="126"/>
      <c r="O812" s="125"/>
      <c r="P812" s="125"/>
      <c r="Q812" s="137"/>
      <c r="R812" s="137"/>
      <c r="S812" s="137"/>
      <c r="T812" s="137"/>
    </row>
    <row r="813" spans="1:20" ht="15.75" x14ac:dyDescent="0.25">
      <c r="A813" s="195">
        <v>90</v>
      </c>
      <c r="B813" s="195" t="s">
        <v>5029</v>
      </c>
      <c r="C813" s="196" t="s">
        <v>4829</v>
      </c>
      <c r="D813" s="197" t="s">
        <v>4456</v>
      </c>
      <c r="E813" s="230">
        <v>560000</v>
      </c>
      <c r="F813" s="195"/>
      <c r="G813" s="245">
        <v>560000</v>
      </c>
      <c r="H813" s="125"/>
      <c r="I813" s="125"/>
      <c r="J813" s="126"/>
      <c r="K813" s="126"/>
      <c r="L813" s="137"/>
      <c r="M813" s="137"/>
      <c r="N813" s="126"/>
      <c r="O813" s="125"/>
      <c r="P813" s="125"/>
      <c r="Q813" s="137"/>
      <c r="R813" s="137"/>
      <c r="S813" s="137"/>
      <c r="T813" s="137"/>
    </row>
    <row r="814" spans="1:20" ht="15.75" x14ac:dyDescent="0.25">
      <c r="A814" s="195">
        <v>91</v>
      </c>
      <c r="B814" s="195" t="s">
        <v>5030</v>
      </c>
      <c r="C814" s="192" t="s">
        <v>4829</v>
      </c>
      <c r="D814" s="197" t="s">
        <v>3504</v>
      </c>
      <c r="E814" s="230">
        <v>230000</v>
      </c>
      <c r="F814" s="195"/>
      <c r="G814" s="245">
        <v>230000</v>
      </c>
      <c r="H814" s="125"/>
      <c r="I814" s="125"/>
      <c r="J814" s="126"/>
      <c r="K814" s="126"/>
      <c r="L814" s="137"/>
      <c r="M814" s="137"/>
      <c r="N814" s="126"/>
      <c r="O814" s="125"/>
      <c r="P814" s="125"/>
      <c r="Q814" s="137"/>
      <c r="R814" s="137"/>
      <c r="S814" s="137"/>
      <c r="T814" s="137"/>
    </row>
    <row r="815" spans="1:20" ht="15.75" x14ac:dyDescent="0.25">
      <c r="A815" s="195">
        <v>92</v>
      </c>
      <c r="B815" s="195" t="s">
        <v>5031</v>
      </c>
      <c r="C815" s="192" t="s">
        <v>4830</v>
      </c>
      <c r="D815" s="197" t="s">
        <v>3504</v>
      </c>
      <c r="E815" s="230">
        <v>230000</v>
      </c>
      <c r="F815" s="195"/>
      <c r="G815" s="245">
        <v>230000</v>
      </c>
      <c r="H815" s="125"/>
      <c r="I815" s="125"/>
      <c r="J815" s="126"/>
      <c r="K815" s="126"/>
      <c r="L815" s="137"/>
      <c r="M815" s="137"/>
      <c r="N815" s="126"/>
      <c r="O815" s="125"/>
      <c r="P815" s="125"/>
      <c r="Q815" s="137"/>
      <c r="R815" s="137"/>
      <c r="S815" s="137"/>
      <c r="T815" s="137"/>
    </row>
    <row r="816" spans="1:20" ht="15.75" x14ac:dyDescent="0.25">
      <c r="A816" s="195">
        <v>93</v>
      </c>
      <c r="B816" s="195" t="s">
        <v>5032</v>
      </c>
      <c r="C816" s="192" t="s">
        <v>4830</v>
      </c>
      <c r="D816" s="197" t="s">
        <v>4456</v>
      </c>
      <c r="E816" s="230">
        <v>560000</v>
      </c>
      <c r="F816" s="195"/>
      <c r="G816" s="245">
        <v>560000</v>
      </c>
      <c r="H816" s="125"/>
      <c r="I816" s="125"/>
      <c r="J816" s="126"/>
      <c r="K816" s="126"/>
      <c r="L816" s="137"/>
      <c r="M816" s="137"/>
      <c r="N816" s="126"/>
      <c r="O816" s="125"/>
      <c r="P816" s="125"/>
      <c r="Q816" s="137"/>
      <c r="R816" s="137"/>
      <c r="S816" s="137"/>
      <c r="T816" s="137"/>
    </row>
    <row r="817" spans="1:20" ht="15.75" x14ac:dyDescent="0.25">
      <c r="A817" s="195">
        <v>94</v>
      </c>
      <c r="B817" s="195" t="s">
        <v>5033</v>
      </c>
      <c r="C817" s="196" t="s">
        <v>2955</v>
      </c>
      <c r="D817" s="197" t="s">
        <v>2576</v>
      </c>
      <c r="E817" s="230">
        <v>430000</v>
      </c>
      <c r="F817" s="195"/>
      <c r="G817" s="245">
        <v>430000</v>
      </c>
      <c r="H817" s="125"/>
      <c r="I817" s="125"/>
      <c r="J817" s="126"/>
      <c r="K817" s="126"/>
      <c r="L817" s="137"/>
      <c r="M817" s="137"/>
      <c r="N817" s="126"/>
      <c r="O817" s="125"/>
      <c r="P817" s="125"/>
      <c r="Q817" s="137"/>
      <c r="R817" s="137"/>
      <c r="S817" s="137"/>
      <c r="T817" s="137"/>
    </row>
    <row r="818" spans="1:20" ht="15.75" x14ac:dyDescent="0.25">
      <c r="A818" s="195">
        <v>95</v>
      </c>
      <c r="B818" s="195" t="s">
        <v>5034</v>
      </c>
      <c r="C818" s="196" t="s">
        <v>4831</v>
      </c>
      <c r="D818" s="197" t="s">
        <v>2576</v>
      </c>
      <c r="E818" s="230">
        <v>430000</v>
      </c>
      <c r="F818" s="195"/>
      <c r="G818" s="245">
        <v>430000</v>
      </c>
      <c r="H818" s="125"/>
      <c r="I818" s="125"/>
      <c r="J818" s="126"/>
      <c r="K818" s="126"/>
      <c r="L818" s="137"/>
      <c r="M818" s="137"/>
      <c r="N818" s="126"/>
      <c r="O818" s="125"/>
      <c r="P818" s="125"/>
      <c r="Q818" s="137"/>
      <c r="R818" s="137"/>
      <c r="S818" s="137"/>
      <c r="T818" s="137"/>
    </row>
    <row r="819" spans="1:20" ht="15.75" x14ac:dyDescent="0.25">
      <c r="A819" s="195">
        <v>96</v>
      </c>
      <c r="B819" s="195" t="s">
        <v>5035</v>
      </c>
      <c r="C819" s="196" t="s">
        <v>4832</v>
      </c>
      <c r="D819" s="197" t="s">
        <v>3504</v>
      </c>
      <c r="E819" s="230">
        <v>230000</v>
      </c>
      <c r="F819" s="195"/>
      <c r="G819" s="245">
        <v>230000</v>
      </c>
      <c r="H819" s="125"/>
      <c r="I819" s="125"/>
      <c r="J819" s="126"/>
      <c r="K819" s="126"/>
      <c r="L819" s="137"/>
      <c r="M819" s="137"/>
      <c r="N819" s="126"/>
      <c r="O819" s="125"/>
      <c r="P819" s="125"/>
      <c r="Q819" s="137"/>
      <c r="R819" s="137"/>
      <c r="S819" s="137"/>
      <c r="T819" s="137"/>
    </row>
    <row r="820" spans="1:20" ht="15.75" x14ac:dyDescent="0.25">
      <c r="A820" s="195">
        <v>97</v>
      </c>
      <c r="B820" s="195" t="s">
        <v>5036</v>
      </c>
      <c r="C820" s="196" t="s">
        <v>4832</v>
      </c>
      <c r="D820" s="197" t="s">
        <v>4456</v>
      </c>
      <c r="E820" s="230">
        <v>560000</v>
      </c>
      <c r="F820" s="195"/>
      <c r="G820" s="245">
        <v>560000</v>
      </c>
      <c r="H820" s="125"/>
      <c r="I820" s="125"/>
      <c r="J820" s="126"/>
      <c r="K820" s="126"/>
      <c r="L820" s="137"/>
      <c r="M820" s="137"/>
      <c r="N820" s="126"/>
      <c r="O820" s="125"/>
      <c r="P820" s="125"/>
      <c r="Q820" s="137"/>
      <c r="R820" s="137"/>
      <c r="S820" s="137"/>
      <c r="T820" s="137"/>
    </row>
    <row r="821" spans="1:20" ht="15.75" x14ac:dyDescent="0.25">
      <c r="A821" s="195">
        <v>98</v>
      </c>
      <c r="B821" s="195" t="s">
        <v>5037</v>
      </c>
      <c r="C821" s="196" t="s">
        <v>4833</v>
      </c>
      <c r="D821" s="197" t="s">
        <v>2576</v>
      </c>
      <c r="E821" s="230">
        <v>430000</v>
      </c>
      <c r="F821" s="195"/>
      <c r="G821" s="245">
        <v>430000</v>
      </c>
      <c r="H821" s="125"/>
      <c r="I821" s="125"/>
      <c r="J821" s="126"/>
      <c r="K821" s="126"/>
      <c r="L821" s="137"/>
      <c r="M821" s="137"/>
      <c r="N821" s="126"/>
      <c r="O821" s="125"/>
      <c r="P821" s="125"/>
      <c r="Q821" s="137"/>
      <c r="R821" s="137"/>
      <c r="S821" s="137"/>
      <c r="T821" s="137"/>
    </row>
    <row r="822" spans="1:20" ht="15.75" x14ac:dyDescent="0.25">
      <c r="A822" s="195">
        <v>99</v>
      </c>
      <c r="B822" s="195" t="s">
        <v>5038</v>
      </c>
      <c r="C822" s="192" t="s">
        <v>4834</v>
      </c>
      <c r="D822" s="197" t="s">
        <v>2576</v>
      </c>
      <c r="E822" s="230">
        <v>430000</v>
      </c>
      <c r="F822" s="195"/>
      <c r="G822" s="245">
        <v>430000</v>
      </c>
      <c r="H822" s="125"/>
      <c r="I822" s="125"/>
      <c r="J822" s="126"/>
      <c r="K822" s="126"/>
      <c r="L822" s="137"/>
      <c r="M822" s="137"/>
      <c r="N822" s="126"/>
      <c r="O822" s="125"/>
      <c r="P822" s="125"/>
      <c r="Q822" s="137"/>
      <c r="R822" s="137"/>
      <c r="S822" s="137"/>
      <c r="T822" s="137"/>
    </row>
    <row r="823" spans="1:20" ht="15.75" x14ac:dyDescent="0.25">
      <c r="A823" s="195">
        <v>100</v>
      </c>
      <c r="B823" s="195" t="s">
        <v>5039</v>
      </c>
      <c r="C823" s="196" t="s">
        <v>4542</v>
      </c>
      <c r="D823" s="197" t="s">
        <v>2576</v>
      </c>
      <c r="E823" s="230">
        <v>430000</v>
      </c>
      <c r="F823" s="195"/>
      <c r="G823" s="245">
        <v>430000</v>
      </c>
      <c r="H823" s="125"/>
      <c r="I823" s="125"/>
      <c r="J823" s="126"/>
      <c r="K823" s="126"/>
      <c r="L823" s="137"/>
      <c r="M823" s="137"/>
      <c r="N823" s="126"/>
      <c r="O823" s="125"/>
      <c r="P823" s="125"/>
      <c r="Q823" s="137"/>
      <c r="R823" s="137"/>
      <c r="S823" s="137"/>
      <c r="T823" s="137"/>
    </row>
    <row r="824" spans="1:20" ht="15.75" x14ac:dyDescent="0.25">
      <c r="A824" s="195">
        <v>101</v>
      </c>
      <c r="B824" s="195" t="s">
        <v>5040</v>
      </c>
      <c r="C824" s="196" t="s">
        <v>4835</v>
      </c>
      <c r="D824" s="197" t="s">
        <v>1002</v>
      </c>
      <c r="E824" s="230">
        <v>210000</v>
      </c>
      <c r="F824" s="195"/>
      <c r="G824" s="245">
        <v>210000</v>
      </c>
      <c r="H824" s="125"/>
      <c r="I824" s="125"/>
      <c r="J824" s="126"/>
      <c r="K824" s="126"/>
      <c r="L824" s="137"/>
      <c r="M824" s="137"/>
      <c r="N824" s="126"/>
      <c r="O824" s="125"/>
      <c r="P824" s="125"/>
      <c r="Q824" s="137"/>
      <c r="R824" s="137"/>
      <c r="S824" s="137"/>
      <c r="T824" s="137"/>
    </row>
    <row r="825" spans="1:20" ht="15.75" x14ac:dyDescent="0.25">
      <c r="A825" s="195">
        <v>102</v>
      </c>
      <c r="B825" s="195" t="s">
        <v>5041</v>
      </c>
      <c r="C825" s="196" t="s">
        <v>4835</v>
      </c>
      <c r="D825" s="197" t="s">
        <v>2576</v>
      </c>
      <c r="E825" s="230">
        <v>430000</v>
      </c>
      <c r="F825" s="195"/>
      <c r="G825" s="245">
        <v>430000</v>
      </c>
      <c r="H825" s="125"/>
      <c r="I825" s="125"/>
      <c r="J825" s="126"/>
      <c r="K825" s="126"/>
      <c r="L825" s="137"/>
      <c r="M825" s="137"/>
      <c r="N825" s="126"/>
      <c r="O825" s="125"/>
      <c r="P825" s="125"/>
      <c r="Q825" s="137"/>
      <c r="R825" s="137"/>
      <c r="S825" s="137"/>
      <c r="T825" s="137"/>
    </row>
    <row r="826" spans="1:20" ht="15.75" x14ac:dyDescent="0.25">
      <c r="A826" s="195">
        <v>103</v>
      </c>
      <c r="B826" s="195" t="s">
        <v>5042</v>
      </c>
      <c r="C826" s="196" t="s">
        <v>3349</v>
      </c>
      <c r="D826" s="197" t="s">
        <v>4836</v>
      </c>
      <c r="E826" s="230">
        <v>430000</v>
      </c>
      <c r="F826" s="195"/>
      <c r="G826" s="245">
        <v>430000</v>
      </c>
      <c r="H826" s="125"/>
      <c r="I826" s="125"/>
      <c r="J826" s="126"/>
      <c r="K826" s="126"/>
      <c r="L826" s="137"/>
      <c r="M826" s="137"/>
      <c r="N826" s="126"/>
      <c r="O826" s="125"/>
      <c r="P826" s="125"/>
      <c r="Q826" s="137"/>
      <c r="R826" s="137"/>
      <c r="S826" s="137"/>
      <c r="T826" s="137"/>
    </row>
    <row r="827" spans="1:20" ht="15.75" x14ac:dyDescent="0.25">
      <c r="A827" s="195">
        <v>104</v>
      </c>
      <c r="B827" s="195" t="s">
        <v>5043</v>
      </c>
      <c r="C827" s="196" t="s">
        <v>4837</v>
      </c>
      <c r="D827" s="197" t="s">
        <v>2576</v>
      </c>
      <c r="E827" s="230">
        <v>430000</v>
      </c>
      <c r="F827" s="195"/>
      <c r="G827" s="245">
        <v>430000</v>
      </c>
      <c r="H827" s="125"/>
      <c r="I827" s="125"/>
      <c r="J827" s="126"/>
      <c r="K827" s="126"/>
      <c r="L827" s="137"/>
      <c r="M827" s="137"/>
      <c r="N827" s="126"/>
      <c r="O827" s="125"/>
      <c r="P827" s="125"/>
      <c r="Q827" s="137"/>
      <c r="R827" s="137"/>
      <c r="S827" s="137"/>
      <c r="T827" s="137"/>
    </row>
    <row r="828" spans="1:20" ht="15.75" x14ac:dyDescent="0.25">
      <c r="A828" s="195">
        <v>105</v>
      </c>
      <c r="B828" s="195" t="s">
        <v>5044</v>
      </c>
      <c r="C828" s="196" t="s">
        <v>4154</v>
      </c>
      <c r="D828" s="197" t="s">
        <v>2576</v>
      </c>
      <c r="E828" s="230">
        <v>430000</v>
      </c>
      <c r="F828" s="195"/>
      <c r="G828" s="245">
        <v>430000</v>
      </c>
      <c r="H828" s="125"/>
      <c r="I828" s="125"/>
      <c r="J828" s="126"/>
      <c r="K828" s="126"/>
      <c r="L828" s="137"/>
      <c r="M828" s="137"/>
      <c r="N828" s="126"/>
      <c r="O828" s="125"/>
      <c r="P828" s="125"/>
      <c r="Q828" s="137"/>
      <c r="R828" s="137"/>
      <c r="S828" s="137"/>
      <c r="T828" s="137"/>
    </row>
    <row r="829" spans="1:20" ht="15.75" x14ac:dyDescent="0.25">
      <c r="A829" s="195">
        <v>106</v>
      </c>
      <c r="B829" s="195" t="s">
        <v>5045</v>
      </c>
      <c r="C829" s="196" t="s">
        <v>4838</v>
      </c>
      <c r="D829" s="197" t="s">
        <v>2576</v>
      </c>
      <c r="E829" s="230">
        <v>430000</v>
      </c>
      <c r="F829" s="195"/>
      <c r="G829" s="245">
        <v>430000</v>
      </c>
      <c r="H829" s="125"/>
      <c r="I829" s="125"/>
      <c r="J829" s="126"/>
      <c r="K829" s="126"/>
      <c r="L829" s="137"/>
      <c r="M829" s="137"/>
      <c r="N829" s="126"/>
      <c r="O829" s="125"/>
      <c r="P829" s="125"/>
      <c r="Q829" s="137"/>
      <c r="R829" s="137"/>
      <c r="S829" s="137"/>
      <c r="T829" s="137"/>
    </row>
    <row r="830" spans="1:20" ht="15.75" x14ac:dyDescent="0.25">
      <c r="A830" s="195">
        <v>107</v>
      </c>
      <c r="B830" s="195" t="s">
        <v>5046</v>
      </c>
      <c r="C830" s="196" t="s">
        <v>3119</v>
      </c>
      <c r="D830" s="197" t="s">
        <v>2576</v>
      </c>
      <c r="E830" s="230">
        <v>430000</v>
      </c>
      <c r="F830" s="195"/>
      <c r="G830" s="245">
        <v>430000</v>
      </c>
      <c r="H830" s="125"/>
      <c r="I830" s="125"/>
      <c r="J830" s="126"/>
      <c r="K830" s="126"/>
      <c r="L830" s="137"/>
      <c r="M830" s="137"/>
      <c r="N830" s="126"/>
      <c r="O830" s="125"/>
      <c r="P830" s="125"/>
      <c r="Q830" s="137"/>
      <c r="R830" s="137"/>
      <c r="S830" s="137"/>
      <c r="T830" s="137"/>
    </row>
    <row r="831" spans="1:20" ht="15.75" x14ac:dyDescent="0.25">
      <c r="A831" s="195">
        <v>108</v>
      </c>
      <c r="B831" s="195" t="s">
        <v>5047</v>
      </c>
      <c r="C831" s="196" t="s">
        <v>4839</v>
      </c>
      <c r="D831" s="197" t="s">
        <v>2576</v>
      </c>
      <c r="E831" s="230">
        <v>430000</v>
      </c>
      <c r="F831" s="248"/>
      <c r="G831" s="245">
        <v>430000</v>
      </c>
      <c r="H831" s="125"/>
      <c r="I831" s="125"/>
      <c r="J831" s="126"/>
      <c r="K831" s="126"/>
      <c r="L831" s="137"/>
      <c r="M831" s="137"/>
      <c r="N831" s="126"/>
      <c r="O831" s="125"/>
      <c r="P831" s="125"/>
      <c r="Q831" s="137"/>
      <c r="R831" s="137"/>
      <c r="S831" s="137"/>
      <c r="T831" s="137"/>
    </row>
    <row r="832" spans="1:20" ht="15.75" x14ac:dyDescent="0.25">
      <c r="A832" s="195">
        <v>109</v>
      </c>
      <c r="B832" s="195" t="s">
        <v>5048</v>
      </c>
      <c r="C832" s="196" t="s">
        <v>4840</v>
      </c>
      <c r="D832" s="197" t="s">
        <v>4456</v>
      </c>
      <c r="E832" s="230">
        <v>560000</v>
      </c>
      <c r="F832" s="195"/>
      <c r="G832" s="125"/>
      <c r="H832" s="125"/>
      <c r="I832" s="125"/>
      <c r="J832" s="126"/>
      <c r="K832" s="126"/>
      <c r="L832" s="137"/>
      <c r="M832" s="137"/>
      <c r="N832" s="126"/>
      <c r="O832" s="125"/>
      <c r="P832" s="125"/>
      <c r="Q832" s="137"/>
      <c r="R832" s="137"/>
      <c r="S832" s="137"/>
      <c r="T832" s="137"/>
    </row>
    <row r="833" spans="1:20" ht="15.75" x14ac:dyDescent="0.25">
      <c r="A833" s="195">
        <v>110</v>
      </c>
      <c r="B833" s="195" t="s">
        <v>5049</v>
      </c>
      <c r="C833" s="196" t="s">
        <v>4840</v>
      </c>
      <c r="D833" s="197" t="s">
        <v>3504</v>
      </c>
      <c r="E833" s="230">
        <v>230000</v>
      </c>
      <c r="F833" s="195"/>
      <c r="G833" s="125"/>
      <c r="H833" s="125"/>
      <c r="I833" s="125"/>
      <c r="J833" s="126"/>
      <c r="K833" s="126"/>
      <c r="L833" s="137"/>
      <c r="M833" s="137"/>
      <c r="N833" s="126"/>
      <c r="O833" s="125"/>
      <c r="P833" s="125"/>
      <c r="Q833" s="137"/>
      <c r="R833" s="137"/>
      <c r="S833" s="137"/>
      <c r="T833" s="137"/>
    </row>
    <row r="834" spans="1:20" ht="15.75" x14ac:dyDescent="0.25">
      <c r="A834" s="195">
        <v>111</v>
      </c>
      <c r="B834" s="195" t="s">
        <v>5050</v>
      </c>
      <c r="C834" s="196" t="s">
        <v>4841</v>
      </c>
      <c r="D834" s="197" t="s">
        <v>4456</v>
      </c>
      <c r="E834" s="230">
        <v>560000</v>
      </c>
      <c r="F834" s="195"/>
      <c r="G834" s="125"/>
      <c r="H834" s="125"/>
      <c r="I834" s="125"/>
      <c r="J834" s="126"/>
      <c r="K834" s="126"/>
      <c r="L834" s="137"/>
      <c r="M834" s="137"/>
      <c r="N834" s="126"/>
      <c r="O834" s="125"/>
      <c r="P834" s="125"/>
      <c r="Q834" s="137"/>
      <c r="R834" s="137"/>
      <c r="S834" s="137"/>
      <c r="T834" s="137"/>
    </row>
    <row r="835" spans="1:20" ht="15.75" x14ac:dyDescent="0.25">
      <c r="A835" s="195">
        <v>112</v>
      </c>
      <c r="B835" s="195" t="s">
        <v>5051</v>
      </c>
      <c r="C835" s="196" t="s">
        <v>4841</v>
      </c>
      <c r="D835" s="197" t="s">
        <v>3504</v>
      </c>
      <c r="E835" s="230">
        <v>230000</v>
      </c>
      <c r="F835" s="195"/>
      <c r="G835" s="125"/>
      <c r="H835" s="125"/>
      <c r="I835" s="125"/>
      <c r="J835" s="126"/>
      <c r="K835" s="126"/>
      <c r="L835" s="137"/>
      <c r="M835" s="137"/>
      <c r="N835" s="126"/>
      <c r="O835" s="125"/>
      <c r="P835" s="125"/>
      <c r="Q835" s="137"/>
      <c r="R835" s="137"/>
      <c r="S835" s="137"/>
      <c r="T835" s="137"/>
    </row>
    <row r="836" spans="1:20" ht="15.75" x14ac:dyDescent="0.25">
      <c r="A836" s="195">
        <v>113</v>
      </c>
      <c r="B836" s="195" t="s">
        <v>5052</v>
      </c>
      <c r="C836" s="196" t="s">
        <v>4843</v>
      </c>
      <c r="D836" s="197" t="s">
        <v>4456</v>
      </c>
      <c r="E836" s="230">
        <v>560000</v>
      </c>
      <c r="F836" s="195"/>
      <c r="G836" s="125"/>
      <c r="H836" s="125"/>
      <c r="I836" s="125"/>
      <c r="J836" s="126"/>
      <c r="K836" s="126"/>
      <c r="L836" s="137"/>
      <c r="M836" s="137"/>
      <c r="N836" s="126"/>
      <c r="O836" s="125"/>
      <c r="P836" s="125"/>
      <c r="Q836" s="137"/>
      <c r="R836" s="137"/>
      <c r="S836" s="137"/>
      <c r="T836" s="137"/>
    </row>
    <row r="837" spans="1:20" ht="15.75" x14ac:dyDescent="0.25">
      <c r="A837" s="195">
        <v>114</v>
      </c>
      <c r="B837" s="195" t="s">
        <v>5053</v>
      </c>
      <c r="C837" s="196" t="s">
        <v>4843</v>
      </c>
      <c r="D837" s="197" t="s">
        <v>3504</v>
      </c>
      <c r="E837" s="230">
        <v>230000</v>
      </c>
      <c r="F837" s="195"/>
      <c r="G837" s="125"/>
      <c r="H837" s="125"/>
      <c r="I837" s="125"/>
      <c r="J837" s="126"/>
      <c r="K837" s="126"/>
      <c r="L837" s="137"/>
      <c r="M837" s="137"/>
      <c r="N837" s="126"/>
      <c r="O837" s="125"/>
      <c r="P837" s="125"/>
      <c r="Q837" s="137"/>
      <c r="R837" s="137"/>
      <c r="S837" s="137"/>
      <c r="T837" s="137"/>
    </row>
    <row r="838" spans="1:20" ht="15.75" x14ac:dyDescent="0.25">
      <c r="A838" s="195">
        <v>115</v>
      </c>
      <c r="B838" s="195" t="s">
        <v>5054</v>
      </c>
      <c r="C838" s="196" t="s">
        <v>4844</v>
      </c>
      <c r="D838" s="197" t="s">
        <v>4804</v>
      </c>
      <c r="E838" s="230">
        <v>640000</v>
      </c>
      <c r="F838" s="195"/>
      <c r="G838" s="125"/>
      <c r="H838" s="125"/>
      <c r="I838" s="125"/>
      <c r="J838" s="126"/>
      <c r="K838" s="126"/>
      <c r="L838" s="137"/>
      <c r="M838" s="137"/>
      <c r="N838" s="126"/>
      <c r="O838" s="125"/>
      <c r="P838" s="125"/>
      <c r="Q838" s="137"/>
      <c r="R838" s="137"/>
      <c r="S838" s="137"/>
      <c r="T838" s="137"/>
    </row>
    <row r="839" spans="1:20" ht="15.75" x14ac:dyDescent="0.25">
      <c r="A839" s="195">
        <v>116</v>
      </c>
      <c r="B839" s="195" t="s">
        <v>5055</v>
      </c>
      <c r="C839" s="196" t="s">
        <v>4845</v>
      </c>
      <c r="D839" s="197" t="s">
        <v>4804</v>
      </c>
      <c r="E839" s="230">
        <v>640000</v>
      </c>
      <c r="F839" s="195"/>
      <c r="G839" s="125"/>
      <c r="H839" s="125"/>
      <c r="I839" s="125"/>
      <c r="J839" s="126"/>
      <c r="K839" s="126"/>
      <c r="L839" s="137"/>
      <c r="M839" s="137"/>
      <c r="N839" s="126"/>
      <c r="O839" s="125"/>
      <c r="P839" s="125"/>
      <c r="Q839" s="137"/>
      <c r="R839" s="137"/>
      <c r="S839" s="137"/>
      <c r="T839" s="137"/>
    </row>
    <row r="840" spans="1:20" ht="15.75" x14ac:dyDescent="0.25">
      <c r="A840" s="195">
        <v>117</v>
      </c>
      <c r="B840" s="195" t="s">
        <v>5056</v>
      </c>
      <c r="C840" s="196" t="s">
        <v>4846</v>
      </c>
      <c r="D840" s="197" t="s">
        <v>4804</v>
      </c>
      <c r="E840" s="230">
        <v>640000</v>
      </c>
      <c r="F840" s="195"/>
      <c r="G840" s="125"/>
      <c r="H840" s="125"/>
      <c r="I840" s="125"/>
      <c r="J840" s="126"/>
      <c r="K840" s="126"/>
      <c r="L840" s="137"/>
      <c r="M840" s="137"/>
      <c r="N840" s="126"/>
      <c r="O840" s="125"/>
      <c r="P840" s="125"/>
      <c r="Q840" s="137"/>
      <c r="R840" s="137"/>
      <c r="S840" s="137"/>
      <c r="T840" s="137"/>
    </row>
    <row r="841" spans="1:20" ht="15.75" x14ac:dyDescent="0.25">
      <c r="A841" s="195">
        <v>118</v>
      </c>
      <c r="B841" s="195" t="s">
        <v>5057</v>
      </c>
      <c r="C841" s="196" t="s">
        <v>3300</v>
      </c>
      <c r="D841" s="197" t="s">
        <v>4456</v>
      </c>
      <c r="E841" s="230">
        <v>560000</v>
      </c>
      <c r="F841" s="195"/>
      <c r="G841" s="125"/>
      <c r="H841" s="125"/>
      <c r="I841" s="125"/>
      <c r="J841" s="126"/>
      <c r="K841" s="126"/>
      <c r="L841" s="137"/>
      <c r="M841" s="137"/>
      <c r="N841" s="126"/>
      <c r="O841" s="125"/>
      <c r="P841" s="125"/>
      <c r="Q841" s="137"/>
      <c r="R841" s="137"/>
      <c r="S841" s="137"/>
      <c r="T841" s="137"/>
    </row>
    <row r="842" spans="1:20" ht="15.75" x14ac:dyDescent="0.25">
      <c r="A842" s="195">
        <v>119</v>
      </c>
      <c r="B842" s="195" t="s">
        <v>5058</v>
      </c>
      <c r="C842" s="196" t="s">
        <v>3300</v>
      </c>
      <c r="D842" s="197" t="s">
        <v>3504</v>
      </c>
      <c r="E842" s="230">
        <v>230000</v>
      </c>
      <c r="F842" s="195"/>
      <c r="G842" s="125"/>
      <c r="H842" s="125"/>
      <c r="I842" s="125"/>
      <c r="J842" s="126"/>
      <c r="K842" s="126"/>
      <c r="L842" s="137"/>
      <c r="M842" s="137"/>
      <c r="N842" s="126"/>
      <c r="O842" s="125"/>
      <c r="P842" s="125"/>
      <c r="Q842" s="137"/>
      <c r="R842" s="137"/>
      <c r="S842" s="137"/>
      <c r="T842" s="137"/>
    </row>
    <row r="843" spans="1:20" ht="15.75" x14ac:dyDescent="0.25">
      <c r="A843" s="195">
        <v>120</v>
      </c>
      <c r="B843" s="195" t="s">
        <v>5059</v>
      </c>
      <c r="C843" s="196" t="s">
        <v>4847</v>
      </c>
      <c r="D843" s="197" t="s">
        <v>3504</v>
      </c>
      <c r="E843" s="230">
        <v>230000</v>
      </c>
      <c r="F843" s="195"/>
      <c r="G843" s="125"/>
      <c r="H843" s="125"/>
      <c r="I843" s="125"/>
      <c r="J843" s="126"/>
      <c r="K843" s="126"/>
      <c r="L843" s="137"/>
      <c r="M843" s="137"/>
      <c r="N843" s="126"/>
      <c r="O843" s="125"/>
      <c r="P843" s="125"/>
      <c r="Q843" s="137"/>
      <c r="R843" s="137"/>
      <c r="S843" s="137"/>
      <c r="T843" s="137"/>
    </row>
    <row r="844" spans="1:20" ht="15.75" x14ac:dyDescent="0.25">
      <c r="A844" s="195">
        <v>121</v>
      </c>
      <c r="B844" s="195" t="s">
        <v>5060</v>
      </c>
      <c r="C844" s="196" t="s">
        <v>4847</v>
      </c>
      <c r="D844" s="197" t="s">
        <v>4456</v>
      </c>
      <c r="E844" s="230">
        <v>560000</v>
      </c>
      <c r="F844" s="195"/>
      <c r="G844" s="125"/>
      <c r="H844" s="125"/>
      <c r="I844" s="125"/>
      <c r="J844" s="126"/>
      <c r="K844" s="126"/>
      <c r="L844" s="137"/>
      <c r="M844" s="137"/>
      <c r="N844" s="126"/>
      <c r="O844" s="125"/>
      <c r="P844" s="125"/>
      <c r="Q844" s="137"/>
      <c r="R844" s="137"/>
      <c r="S844" s="137"/>
      <c r="T844" s="137"/>
    </row>
    <row r="845" spans="1:20" ht="15.75" x14ac:dyDescent="0.25">
      <c r="A845" s="195">
        <v>122</v>
      </c>
      <c r="B845" s="195" t="s">
        <v>5061</v>
      </c>
      <c r="C845" s="196" t="s">
        <v>4848</v>
      </c>
      <c r="D845" s="197" t="s">
        <v>3504</v>
      </c>
      <c r="E845" s="230">
        <v>230000</v>
      </c>
      <c r="F845" s="195"/>
      <c r="G845" s="125"/>
      <c r="H845" s="125"/>
      <c r="I845" s="125"/>
      <c r="J845" s="126"/>
      <c r="K845" s="126"/>
      <c r="L845" s="137"/>
      <c r="M845" s="137"/>
      <c r="N845" s="126"/>
      <c r="O845" s="125"/>
      <c r="P845" s="125"/>
      <c r="Q845" s="137"/>
      <c r="R845" s="137"/>
      <c r="S845" s="137"/>
      <c r="T845" s="137"/>
    </row>
    <row r="846" spans="1:20" ht="15.75" x14ac:dyDescent="0.25">
      <c r="A846" s="195">
        <v>123</v>
      </c>
      <c r="B846" s="195" t="s">
        <v>5062</v>
      </c>
      <c r="C846" s="196" t="s">
        <v>4848</v>
      </c>
      <c r="D846" s="197" t="s">
        <v>4456</v>
      </c>
      <c r="E846" s="230">
        <v>560000</v>
      </c>
      <c r="F846" s="195"/>
      <c r="G846" s="125"/>
      <c r="H846" s="125"/>
      <c r="I846" s="125"/>
      <c r="J846" s="126"/>
      <c r="K846" s="126"/>
      <c r="L846" s="137"/>
      <c r="M846" s="137"/>
      <c r="N846" s="126"/>
      <c r="O846" s="125"/>
      <c r="P846" s="125"/>
      <c r="Q846" s="137"/>
      <c r="R846" s="137"/>
      <c r="S846" s="137"/>
      <c r="T846" s="137"/>
    </row>
    <row r="847" spans="1:20" ht="15.75" x14ac:dyDescent="0.25">
      <c r="A847" s="195">
        <v>124</v>
      </c>
      <c r="B847" s="195" t="s">
        <v>5063</v>
      </c>
      <c r="C847" s="196" t="s">
        <v>4849</v>
      </c>
      <c r="D847" s="197" t="s">
        <v>3504</v>
      </c>
      <c r="E847" s="230">
        <v>230000</v>
      </c>
      <c r="F847" s="195"/>
      <c r="G847" s="125"/>
      <c r="H847" s="125"/>
      <c r="I847" s="125"/>
      <c r="J847" s="126"/>
      <c r="K847" s="126"/>
      <c r="L847" s="137"/>
      <c r="M847" s="137"/>
      <c r="N847" s="126"/>
      <c r="O847" s="125"/>
      <c r="P847" s="125"/>
      <c r="Q847" s="137"/>
      <c r="R847" s="137"/>
      <c r="S847" s="137"/>
      <c r="T847" s="137"/>
    </row>
    <row r="848" spans="1:20" ht="15.75" x14ac:dyDescent="0.25">
      <c r="A848" s="195">
        <v>125</v>
      </c>
      <c r="B848" s="195" t="s">
        <v>5064</v>
      </c>
      <c r="C848" s="196" t="s">
        <v>4849</v>
      </c>
      <c r="D848" s="197" t="s">
        <v>4456</v>
      </c>
      <c r="E848" s="230">
        <v>560000</v>
      </c>
      <c r="F848" s="195"/>
      <c r="G848" s="125"/>
      <c r="H848" s="125"/>
      <c r="I848" s="125"/>
      <c r="J848" s="126"/>
      <c r="K848" s="126"/>
      <c r="L848" s="137"/>
      <c r="M848" s="137"/>
      <c r="N848" s="126"/>
      <c r="O848" s="125"/>
      <c r="P848" s="125"/>
      <c r="Q848" s="137"/>
      <c r="R848" s="137"/>
      <c r="S848" s="137"/>
      <c r="T848" s="137"/>
    </row>
    <row r="849" spans="1:20" ht="15.75" x14ac:dyDescent="0.25">
      <c r="A849" s="195">
        <v>126</v>
      </c>
      <c r="B849" s="195" t="s">
        <v>5065</v>
      </c>
      <c r="C849" s="196" t="s">
        <v>4851</v>
      </c>
      <c r="D849" s="197" t="s">
        <v>4456</v>
      </c>
      <c r="E849" s="230">
        <v>560000</v>
      </c>
      <c r="F849" s="195"/>
      <c r="G849" s="125"/>
      <c r="H849" s="125"/>
      <c r="I849" s="125"/>
      <c r="J849" s="126"/>
      <c r="K849" s="126"/>
      <c r="L849" s="137"/>
      <c r="M849" s="137"/>
      <c r="N849" s="126"/>
      <c r="O849" s="125"/>
      <c r="P849" s="125"/>
      <c r="Q849" s="137"/>
      <c r="R849" s="137"/>
      <c r="S849" s="137"/>
      <c r="T849" s="137"/>
    </row>
    <row r="850" spans="1:20" ht="15.75" x14ac:dyDescent="0.25">
      <c r="A850" s="195">
        <v>127</v>
      </c>
      <c r="B850" s="195" t="s">
        <v>5066</v>
      </c>
      <c r="C850" s="196" t="s">
        <v>4851</v>
      </c>
      <c r="D850" s="197" t="s">
        <v>3504</v>
      </c>
      <c r="E850" s="230">
        <v>230000</v>
      </c>
      <c r="F850" s="195"/>
      <c r="G850" s="125"/>
      <c r="H850" s="125"/>
      <c r="I850" s="125"/>
      <c r="J850" s="126"/>
      <c r="K850" s="126"/>
      <c r="L850" s="137"/>
      <c r="M850" s="137"/>
      <c r="N850" s="126"/>
      <c r="O850" s="125"/>
      <c r="P850" s="125"/>
      <c r="Q850" s="137"/>
      <c r="R850" s="137"/>
      <c r="S850" s="137"/>
      <c r="T850" s="137"/>
    </row>
    <row r="851" spans="1:20" ht="15.75" x14ac:dyDescent="0.25">
      <c r="A851" s="195">
        <v>128</v>
      </c>
      <c r="B851" s="195" t="s">
        <v>5067</v>
      </c>
      <c r="C851" s="196" t="s">
        <v>4852</v>
      </c>
      <c r="D851" s="197" t="s">
        <v>3504</v>
      </c>
      <c r="E851" s="230">
        <v>230000</v>
      </c>
      <c r="F851" s="195"/>
      <c r="G851" s="125"/>
      <c r="H851" s="125"/>
      <c r="I851" s="125"/>
      <c r="J851" s="126"/>
      <c r="K851" s="126"/>
      <c r="L851" s="137"/>
      <c r="M851" s="137"/>
      <c r="N851" s="126"/>
      <c r="O851" s="125"/>
      <c r="P851" s="125"/>
      <c r="Q851" s="137"/>
      <c r="R851" s="137"/>
      <c r="S851" s="137"/>
      <c r="T851" s="137"/>
    </row>
    <row r="852" spans="1:20" ht="15.75" x14ac:dyDescent="0.25">
      <c r="A852" s="195">
        <v>129</v>
      </c>
      <c r="B852" s="195" t="s">
        <v>5068</v>
      </c>
      <c r="C852" s="196" t="s">
        <v>4852</v>
      </c>
      <c r="D852" s="197" t="s">
        <v>4456</v>
      </c>
      <c r="E852" s="230">
        <v>560000</v>
      </c>
      <c r="F852" s="195"/>
      <c r="G852" s="125"/>
      <c r="H852" s="125"/>
      <c r="I852" s="125"/>
      <c r="J852" s="126"/>
      <c r="K852" s="126"/>
      <c r="L852" s="137"/>
      <c r="M852" s="137"/>
      <c r="N852" s="126"/>
      <c r="O852" s="125"/>
      <c r="P852" s="125"/>
      <c r="Q852" s="137"/>
      <c r="R852" s="137"/>
      <c r="S852" s="137"/>
      <c r="T852" s="137"/>
    </row>
    <row r="853" spans="1:20" ht="15.75" x14ac:dyDescent="0.25">
      <c r="A853" s="195">
        <v>130</v>
      </c>
      <c r="B853" s="195" t="s">
        <v>5069</v>
      </c>
      <c r="C853" s="192" t="s">
        <v>4853</v>
      </c>
      <c r="D853" s="197" t="s">
        <v>4456</v>
      </c>
      <c r="E853" s="230">
        <v>560000</v>
      </c>
      <c r="F853" s="195"/>
      <c r="G853" s="125"/>
      <c r="H853" s="125"/>
      <c r="I853" s="125"/>
      <c r="J853" s="126"/>
      <c r="K853" s="126"/>
      <c r="L853" s="137"/>
      <c r="M853" s="137"/>
      <c r="N853" s="126"/>
      <c r="O853" s="125"/>
      <c r="P853" s="125"/>
      <c r="Q853" s="137"/>
      <c r="R853" s="137"/>
      <c r="S853" s="137"/>
      <c r="T853" s="137"/>
    </row>
    <row r="854" spans="1:20" ht="15.75" x14ac:dyDescent="0.25">
      <c r="A854" s="195">
        <v>131</v>
      </c>
      <c r="B854" s="195" t="s">
        <v>5070</v>
      </c>
      <c r="C854" s="192" t="s">
        <v>4853</v>
      </c>
      <c r="D854" s="197" t="s">
        <v>3504</v>
      </c>
      <c r="E854" s="230">
        <v>230000</v>
      </c>
      <c r="F854" s="195"/>
      <c r="G854" s="125"/>
      <c r="H854" s="125"/>
      <c r="I854" s="125"/>
      <c r="J854" s="126"/>
      <c r="K854" s="126"/>
      <c r="L854" s="137"/>
      <c r="M854" s="137"/>
      <c r="N854" s="126"/>
      <c r="O854" s="125"/>
      <c r="P854" s="125"/>
      <c r="Q854" s="137"/>
      <c r="R854" s="137"/>
      <c r="S854" s="137"/>
      <c r="T854" s="137"/>
    </row>
    <row r="855" spans="1:20" ht="15.75" x14ac:dyDescent="0.25">
      <c r="A855" s="195">
        <v>132</v>
      </c>
      <c r="B855" s="195" t="s">
        <v>5071</v>
      </c>
      <c r="C855" s="196" t="s">
        <v>4854</v>
      </c>
      <c r="D855" s="197" t="s">
        <v>3504</v>
      </c>
      <c r="E855" s="230">
        <v>230000</v>
      </c>
      <c r="F855" s="195"/>
      <c r="G855" s="125"/>
      <c r="H855" s="125"/>
      <c r="I855" s="125"/>
      <c r="J855" s="126"/>
      <c r="K855" s="126"/>
      <c r="L855" s="137"/>
      <c r="M855" s="137"/>
      <c r="N855" s="126"/>
      <c r="O855" s="125"/>
      <c r="P855" s="125"/>
      <c r="Q855" s="137"/>
      <c r="R855" s="137"/>
      <c r="S855" s="137"/>
      <c r="T855" s="137"/>
    </row>
    <row r="856" spans="1:20" ht="15.75" x14ac:dyDescent="0.25">
      <c r="A856" s="195">
        <v>133</v>
      </c>
      <c r="B856" s="195" t="s">
        <v>5072</v>
      </c>
      <c r="C856" s="196" t="s">
        <v>4854</v>
      </c>
      <c r="D856" s="197" t="s">
        <v>4456</v>
      </c>
      <c r="E856" s="230">
        <v>560000</v>
      </c>
      <c r="F856" s="195"/>
      <c r="G856" s="125"/>
      <c r="H856" s="125"/>
      <c r="I856" s="125"/>
      <c r="J856" s="126"/>
      <c r="K856" s="126"/>
      <c r="L856" s="137"/>
      <c r="M856" s="137"/>
      <c r="N856" s="126"/>
      <c r="O856" s="125"/>
      <c r="P856" s="125"/>
      <c r="Q856" s="137"/>
      <c r="R856" s="137"/>
      <c r="S856" s="137"/>
      <c r="T856" s="137"/>
    </row>
    <row r="857" spans="1:20" ht="15.75" x14ac:dyDescent="0.25">
      <c r="A857" s="195">
        <v>134</v>
      </c>
      <c r="B857" s="195" t="s">
        <v>5073</v>
      </c>
      <c r="C857" s="196" t="s">
        <v>4855</v>
      </c>
      <c r="D857" s="197" t="s">
        <v>4456</v>
      </c>
      <c r="E857" s="230">
        <v>560000</v>
      </c>
      <c r="F857" s="195"/>
      <c r="G857" s="125"/>
      <c r="H857" s="125"/>
      <c r="I857" s="125"/>
      <c r="J857" s="126"/>
      <c r="K857" s="126"/>
      <c r="L857" s="137"/>
      <c r="M857" s="137"/>
      <c r="N857" s="126"/>
      <c r="O857" s="125"/>
      <c r="P857" s="125"/>
      <c r="Q857" s="137"/>
      <c r="R857" s="137"/>
      <c r="S857" s="137"/>
      <c r="T857" s="137"/>
    </row>
    <row r="858" spans="1:20" ht="15.75" x14ac:dyDescent="0.25">
      <c r="A858" s="195">
        <v>135</v>
      </c>
      <c r="B858" s="195" t="s">
        <v>5074</v>
      </c>
      <c r="C858" s="196" t="s">
        <v>4855</v>
      </c>
      <c r="D858" s="197" t="s">
        <v>3504</v>
      </c>
      <c r="E858" s="230">
        <v>230000</v>
      </c>
      <c r="F858" s="195"/>
      <c r="G858" s="125"/>
      <c r="H858" s="125"/>
      <c r="I858" s="125"/>
      <c r="J858" s="126"/>
      <c r="K858" s="126"/>
      <c r="L858" s="137"/>
      <c r="M858" s="137"/>
      <c r="N858" s="126"/>
      <c r="O858" s="125"/>
      <c r="P858" s="125"/>
      <c r="Q858" s="137"/>
      <c r="R858" s="137"/>
      <c r="S858" s="137"/>
      <c r="T858" s="137"/>
    </row>
    <row r="859" spans="1:20" ht="15.75" x14ac:dyDescent="0.25">
      <c r="A859" s="195">
        <v>136</v>
      </c>
      <c r="B859" s="195" t="s">
        <v>5075</v>
      </c>
      <c r="C859" s="196" t="s">
        <v>4856</v>
      </c>
      <c r="D859" s="197" t="s">
        <v>4857</v>
      </c>
      <c r="E859" s="230">
        <v>430000</v>
      </c>
      <c r="F859" s="195"/>
      <c r="G859" s="125"/>
      <c r="H859" s="125"/>
      <c r="I859" s="125"/>
      <c r="J859" s="126"/>
      <c r="K859" s="126"/>
      <c r="L859" s="137"/>
      <c r="M859" s="137"/>
      <c r="N859" s="126"/>
      <c r="O859" s="125"/>
      <c r="P859" s="125"/>
      <c r="Q859" s="137"/>
      <c r="R859" s="137"/>
      <c r="S859" s="137"/>
      <c r="T859" s="137"/>
    </row>
    <row r="860" spans="1:20" ht="15.75" x14ac:dyDescent="0.25">
      <c r="A860" s="195">
        <v>137</v>
      </c>
      <c r="B860" s="195" t="s">
        <v>5076</v>
      </c>
      <c r="C860" s="196" t="s">
        <v>4858</v>
      </c>
      <c r="D860" s="197" t="s">
        <v>4456</v>
      </c>
      <c r="E860" s="230">
        <v>560000</v>
      </c>
      <c r="F860" s="195"/>
      <c r="G860" s="125"/>
      <c r="H860" s="125"/>
      <c r="I860" s="125"/>
      <c r="J860" s="126"/>
      <c r="K860" s="126"/>
      <c r="L860" s="137"/>
      <c r="M860" s="137"/>
      <c r="N860" s="126"/>
      <c r="O860" s="125"/>
      <c r="P860" s="125"/>
      <c r="Q860" s="137"/>
      <c r="R860" s="137"/>
      <c r="S860" s="137"/>
      <c r="T860" s="137"/>
    </row>
    <row r="861" spans="1:20" ht="15.75" x14ac:dyDescent="0.25">
      <c r="A861" s="195">
        <v>138</v>
      </c>
      <c r="B861" s="195" t="s">
        <v>5077</v>
      </c>
      <c r="C861" s="196" t="s">
        <v>4858</v>
      </c>
      <c r="D861" s="197" t="s">
        <v>3504</v>
      </c>
      <c r="E861" s="230">
        <v>230000</v>
      </c>
      <c r="F861" s="195"/>
      <c r="G861" s="125"/>
      <c r="H861" s="125"/>
      <c r="I861" s="125"/>
      <c r="J861" s="126"/>
      <c r="K861" s="126"/>
      <c r="L861" s="137"/>
      <c r="M861" s="137"/>
      <c r="N861" s="126"/>
      <c r="O861" s="125"/>
      <c r="P861" s="125"/>
      <c r="Q861" s="137"/>
      <c r="R861" s="137"/>
      <c r="S861" s="137"/>
      <c r="T861" s="137"/>
    </row>
    <row r="862" spans="1:20" ht="15.75" x14ac:dyDescent="0.25">
      <c r="A862" s="195">
        <v>139</v>
      </c>
      <c r="B862" s="195" t="s">
        <v>5078</v>
      </c>
      <c r="C862" s="196" t="s">
        <v>4859</v>
      </c>
      <c r="D862" s="197" t="s">
        <v>3504</v>
      </c>
      <c r="E862" s="230">
        <v>230000</v>
      </c>
      <c r="F862" s="195"/>
      <c r="G862" s="125"/>
      <c r="H862" s="125"/>
      <c r="I862" s="125"/>
      <c r="J862" s="126"/>
      <c r="K862" s="126"/>
      <c r="L862" s="137"/>
      <c r="M862" s="137"/>
      <c r="N862" s="126"/>
      <c r="O862" s="125"/>
      <c r="P862" s="125"/>
      <c r="Q862" s="137"/>
      <c r="R862" s="137"/>
      <c r="S862" s="137"/>
      <c r="T862" s="137"/>
    </row>
    <row r="863" spans="1:20" ht="15.75" x14ac:dyDescent="0.25">
      <c r="A863" s="195">
        <v>140</v>
      </c>
      <c r="B863" s="195" t="s">
        <v>5079</v>
      </c>
      <c r="C863" s="196" t="s">
        <v>4859</v>
      </c>
      <c r="D863" s="197" t="s">
        <v>4456</v>
      </c>
      <c r="E863" s="230">
        <v>560000</v>
      </c>
      <c r="F863" s="195"/>
      <c r="G863" s="125"/>
      <c r="H863" s="125"/>
      <c r="I863" s="125"/>
      <c r="J863" s="126"/>
      <c r="K863" s="126"/>
      <c r="L863" s="137"/>
      <c r="M863" s="137"/>
      <c r="N863" s="126"/>
      <c r="O863" s="125"/>
      <c r="P863" s="125"/>
      <c r="Q863" s="137"/>
      <c r="R863" s="137"/>
      <c r="S863" s="137"/>
      <c r="T863" s="137"/>
    </row>
    <row r="864" spans="1:20" ht="15.75" x14ac:dyDescent="0.25">
      <c r="A864" s="195">
        <v>141</v>
      </c>
      <c r="B864" s="195" t="s">
        <v>5080</v>
      </c>
      <c r="C864" s="196" t="s">
        <v>4860</v>
      </c>
      <c r="D864" s="197" t="s">
        <v>2575</v>
      </c>
      <c r="E864" s="230">
        <v>400000</v>
      </c>
      <c r="F864" s="195"/>
      <c r="G864" s="125"/>
      <c r="H864" s="125"/>
      <c r="I864" s="125"/>
      <c r="J864" s="126"/>
      <c r="K864" s="126"/>
      <c r="L864" s="137"/>
      <c r="M864" s="137"/>
      <c r="N864" s="126"/>
      <c r="O864" s="125"/>
      <c r="P864" s="125"/>
      <c r="Q864" s="137"/>
      <c r="R864" s="137"/>
      <c r="S864" s="137"/>
      <c r="T864" s="137"/>
    </row>
    <row r="865" spans="1:20" ht="15.75" x14ac:dyDescent="0.25">
      <c r="A865" s="195">
        <v>142</v>
      </c>
      <c r="B865" s="195" t="s">
        <v>5081</v>
      </c>
      <c r="C865" s="196" t="s">
        <v>4861</v>
      </c>
      <c r="D865" s="197" t="s">
        <v>4456</v>
      </c>
      <c r="E865" s="230">
        <v>560000</v>
      </c>
      <c r="F865" s="195"/>
      <c r="G865" s="125"/>
      <c r="H865" s="125"/>
      <c r="I865" s="125"/>
      <c r="J865" s="126"/>
      <c r="K865" s="126"/>
      <c r="L865" s="137"/>
      <c r="M865" s="137"/>
      <c r="N865" s="126"/>
      <c r="O865" s="125"/>
      <c r="P865" s="125"/>
      <c r="Q865" s="137"/>
      <c r="R865" s="137"/>
      <c r="S865" s="137"/>
      <c r="T865" s="137"/>
    </row>
    <row r="866" spans="1:20" ht="15.75" x14ac:dyDescent="0.25">
      <c r="A866" s="195">
        <v>143</v>
      </c>
      <c r="B866" s="195" t="s">
        <v>5082</v>
      </c>
      <c r="C866" s="196" t="s">
        <v>4861</v>
      </c>
      <c r="D866" s="197" t="s">
        <v>3504</v>
      </c>
      <c r="E866" s="230">
        <v>230000</v>
      </c>
      <c r="F866" s="195"/>
      <c r="G866" s="125"/>
      <c r="H866" s="125"/>
      <c r="I866" s="125"/>
      <c r="J866" s="126"/>
      <c r="K866" s="126"/>
      <c r="L866" s="137"/>
      <c r="M866" s="137"/>
      <c r="N866" s="126"/>
      <c r="O866" s="125"/>
      <c r="P866" s="125"/>
      <c r="Q866" s="137"/>
      <c r="R866" s="137"/>
      <c r="S866" s="137"/>
      <c r="T866" s="137"/>
    </row>
    <row r="867" spans="1:20" ht="15.75" x14ac:dyDescent="0.25">
      <c r="A867" s="195">
        <v>144</v>
      </c>
      <c r="B867" s="195" t="s">
        <v>5083</v>
      </c>
      <c r="C867" s="196" t="s">
        <v>3350</v>
      </c>
      <c r="D867" s="197" t="s">
        <v>3504</v>
      </c>
      <c r="E867" s="230">
        <v>230000</v>
      </c>
      <c r="F867" s="195"/>
      <c r="G867" s="125"/>
      <c r="H867" s="125"/>
      <c r="I867" s="125"/>
      <c r="J867" s="126"/>
      <c r="K867" s="126"/>
      <c r="L867" s="137"/>
      <c r="M867" s="137"/>
      <c r="N867" s="126"/>
      <c r="O867" s="125"/>
      <c r="P867" s="125"/>
      <c r="Q867" s="137"/>
      <c r="R867" s="137"/>
      <c r="S867" s="137"/>
      <c r="T867" s="137"/>
    </row>
    <row r="868" spans="1:20" ht="15.75" x14ac:dyDescent="0.25">
      <c r="A868" s="195">
        <v>145</v>
      </c>
      <c r="B868" s="195" t="s">
        <v>5084</v>
      </c>
      <c r="C868" s="196" t="s">
        <v>3350</v>
      </c>
      <c r="D868" s="197" t="s">
        <v>4456</v>
      </c>
      <c r="E868" s="230">
        <v>560000</v>
      </c>
      <c r="F868" s="195"/>
      <c r="G868" s="125"/>
      <c r="H868" s="125"/>
      <c r="I868" s="125"/>
      <c r="J868" s="126"/>
      <c r="K868" s="126"/>
      <c r="L868" s="137"/>
      <c r="M868" s="137"/>
      <c r="N868" s="126"/>
      <c r="O868" s="125"/>
      <c r="P868" s="125"/>
      <c r="Q868" s="137"/>
      <c r="R868" s="137"/>
      <c r="S868" s="137"/>
      <c r="T868" s="137"/>
    </row>
    <row r="869" spans="1:20" ht="15.75" x14ac:dyDescent="0.25">
      <c r="A869" s="195">
        <v>146</v>
      </c>
      <c r="B869" s="195" t="s">
        <v>5085</v>
      </c>
      <c r="C869" s="196" t="s">
        <v>4862</v>
      </c>
      <c r="D869" s="197" t="s">
        <v>4456</v>
      </c>
      <c r="E869" s="230">
        <v>560000</v>
      </c>
      <c r="F869" s="195"/>
      <c r="G869" s="125"/>
      <c r="H869" s="125"/>
      <c r="I869" s="125"/>
      <c r="J869" s="126"/>
      <c r="K869" s="126"/>
      <c r="L869" s="137"/>
      <c r="M869" s="137"/>
      <c r="N869" s="126"/>
      <c r="O869" s="125"/>
      <c r="P869" s="125"/>
      <c r="Q869" s="137"/>
      <c r="R869" s="137"/>
      <c r="S869" s="137"/>
      <c r="T869" s="137"/>
    </row>
    <row r="870" spans="1:20" ht="15.75" x14ac:dyDescent="0.25">
      <c r="A870" s="195">
        <v>147</v>
      </c>
      <c r="B870" s="195" t="s">
        <v>5086</v>
      </c>
      <c r="C870" s="196" t="s">
        <v>4862</v>
      </c>
      <c r="D870" s="197" t="s">
        <v>3504</v>
      </c>
      <c r="E870" s="230">
        <v>230000</v>
      </c>
      <c r="F870" s="195"/>
      <c r="G870" s="125"/>
      <c r="H870" s="125"/>
      <c r="I870" s="125"/>
      <c r="J870" s="126"/>
      <c r="K870" s="126"/>
      <c r="L870" s="137"/>
      <c r="M870" s="137"/>
      <c r="N870" s="126"/>
      <c r="O870" s="125"/>
      <c r="P870" s="125"/>
      <c r="Q870" s="137"/>
      <c r="R870" s="137"/>
      <c r="S870" s="137"/>
      <c r="T870" s="137"/>
    </row>
    <row r="871" spans="1:20" ht="15.75" x14ac:dyDescent="0.25">
      <c r="A871" s="195">
        <v>148</v>
      </c>
      <c r="B871" s="195" t="s">
        <v>5087</v>
      </c>
      <c r="C871" s="196" t="s">
        <v>4863</v>
      </c>
      <c r="D871" s="197" t="s">
        <v>3504</v>
      </c>
      <c r="E871" s="230">
        <v>230000</v>
      </c>
      <c r="F871" s="195"/>
      <c r="G871" s="125"/>
      <c r="H871" s="125"/>
      <c r="I871" s="125"/>
      <c r="J871" s="126"/>
      <c r="K871" s="126"/>
      <c r="L871" s="137"/>
      <c r="M871" s="137"/>
      <c r="N871" s="126"/>
      <c r="O871" s="125"/>
      <c r="P871" s="125"/>
      <c r="Q871" s="137"/>
      <c r="R871" s="137"/>
      <c r="S871" s="137"/>
      <c r="T871" s="137"/>
    </row>
    <row r="872" spans="1:20" ht="15.75" x14ac:dyDescent="0.25">
      <c r="A872" s="195">
        <v>149</v>
      </c>
      <c r="B872" s="195" t="s">
        <v>5088</v>
      </c>
      <c r="C872" s="196" t="s">
        <v>4863</v>
      </c>
      <c r="D872" s="197" t="s">
        <v>4456</v>
      </c>
      <c r="E872" s="230">
        <v>560000</v>
      </c>
      <c r="F872" s="195"/>
      <c r="G872" s="125"/>
      <c r="H872" s="125"/>
      <c r="I872" s="125"/>
      <c r="J872" s="126"/>
      <c r="K872" s="126"/>
      <c r="L872" s="137"/>
      <c r="M872" s="137"/>
      <c r="N872" s="126"/>
      <c r="O872" s="125"/>
      <c r="P872" s="125"/>
      <c r="Q872" s="137"/>
      <c r="R872" s="137"/>
      <c r="S872" s="137"/>
      <c r="T872" s="137"/>
    </row>
    <row r="873" spans="1:20" ht="15.75" x14ac:dyDescent="0.25">
      <c r="A873" s="195">
        <v>150</v>
      </c>
      <c r="B873" s="195" t="s">
        <v>5089</v>
      </c>
      <c r="C873" s="196" t="s">
        <v>4864</v>
      </c>
      <c r="D873" s="197" t="s">
        <v>4456</v>
      </c>
      <c r="E873" s="230">
        <v>560000</v>
      </c>
      <c r="F873" s="195"/>
      <c r="G873" s="125"/>
      <c r="H873" s="125"/>
      <c r="I873" s="125"/>
      <c r="J873" s="126"/>
      <c r="K873" s="126"/>
      <c r="L873" s="137"/>
      <c r="M873" s="137"/>
      <c r="N873" s="126"/>
      <c r="O873" s="125"/>
      <c r="P873" s="125"/>
      <c r="Q873" s="137"/>
      <c r="R873" s="137"/>
      <c r="S873" s="137"/>
      <c r="T873" s="137"/>
    </row>
    <row r="874" spans="1:20" ht="15.75" x14ac:dyDescent="0.25">
      <c r="A874" s="195">
        <v>151</v>
      </c>
      <c r="B874" s="195" t="s">
        <v>5090</v>
      </c>
      <c r="C874" s="196" t="s">
        <v>4864</v>
      </c>
      <c r="D874" s="197" t="s">
        <v>3504</v>
      </c>
      <c r="E874" s="230">
        <v>230000</v>
      </c>
      <c r="F874" s="195"/>
      <c r="G874" s="125"/>
      <c r="H874" s="125"/>
      <c r="I874" s="125"/>
      <c r="J874" s="126"/>
      <c r="K874" s="126"/>
      <c r="L874" s="137"/>
      <c r="M874" s="137"/>
      <c r="N874" s="126"/>
      <c r="O874" s="125"/>
      <c r="P874" s="125"/>
      <c r="Q874" s="137"/>
      <c r="R874" s="137"/>
      <c r="S874" s="137"/>
      <c r="T874" s="137"/>
    </row>
    <row r="875" spans="1:20" ht="15.75" x14ac:dyDescent="0.25">
      <c r="A875" s="195">
        <v>152</v>
      </c>
      <c r="B875" s="195" t="s">
        <v>5091</v>
      </c>
      <c r="C875" s="196" t="s">
        <v>4865</v>
      </c>
      <c r="D875" s="197" t="s">
        <v>3504</v>
      </c>
      <c r="E875" s="230">
        <v>230000</v>
      </c>
      <c r="F875" s="195"/>
      <c r="G875" s="125"/>
      <c r="H875" s="125"/>
      <c r="I875" s="125"/>
      <c r="J875" s="126"/>
      <c r="K875" s="126"/>
      <c r="L875" s="137"/>
      <c r="M875" s="137"/>
      <c r="N875" s="126"/>
      <c r="O875" s="125"/>
      <c r="P875" s="125"/>
      <c r="Q875" s="137"/>
      <c r="R875" s="137"/>
      <c r="S875" s="137"/>
      <c r="T875" s="137"/>
    </row>
    <row r="876" spans="1:20" ht="15.75" x14ac:dyDescent="0.25">
      <c r="A876" s="195">
        <v>153</v>
      </c>
      <c r="B876" s="195" t="s">
        <v>5092</v>
      </c>
      <c r="C876" s="196" t="s">
        <v>4865</v>
      </c>
      <c r="D876" s="197" t="s">
        <v>4456</v>
      </c>
      <c r="E876" s="230">
        <v>560000</v>
      </c>
      <c r="F876" s="195"/>
      <c r="G876" s="125"/>
      <c r="H876" s="125"/>
      <c r="I876" s="125"/>
      <c r="J876" s="126"/>
      <c r="K876" s="126"/>
      <c r="L876" s="137"/>
      <c r="M876" s="137"/>
      <c r="N876" s="126"/>
      <c r="O876" s="125"/>
      <c r="P876" s="125"/>
      <c r="Q876" s="137"/>
      <c r="R876" s="137"/>
      <c r="S876" s="137"/>
      <c r="T876" s="137"/>
    </row>
    <row r="877" spans="1:20" ht="15.75" x14ac:dyDescent="0.25">
      <c r="A877" s="195">
        <v>154</v>
      </c>
      <c r="B877" s="195" t="s">
        <v>5093</v>
      </c>
      <c r="C877" s="196" t="s">
        <v>3371</v>
      </c>
      <c r="D877" s="197" t="s">
        <v>4456</v>
      </c>
      <c r="E877" s="230">
        <v>560000</v>
      </c>
      <c r="F877" s="195"/>
      <c r="G877" s="125"/>
      <c r="H877" s="125"/>
      <c r="I877" s="125"/>
      <c r="J877" s="126"/>
      <c r="K877" s="126"/>
      <c r="L877" s="137"/>
      <c r="M877" s="137"/>
      <c r="N877" s="126"/>
      <c r="O877" s="125"/>
      <c r="P877" s="125"/>
      <c r="Q877" s="137"/>
      <c r="R877" s="137"/>
      <c r="S877" s="137"/>
      <c r="T877" s="137"/>
    </row>
    <row r="878" spans="1:20" ht="15.75" x14ac:dyDescent="0.25">
      <c r="A878" s="195">
        <v>155</v>
      </c>
      <c r="B878" s="195" t="s">
        <v>5094</v>
      </c>
      <c r="C878" s="196" t="s">
        <v>3371</v>
      </c>
      <c r="D878" s="197" t="s">
        <v>3504</v>
      </c>
      <c r="E878" s="230">
        <v>230000</v>
      </c>
      <c r="F878" s="195"/>
      <c r="G878" s="125"/>
      <c r="H878" s="125"/>
      <c r="I878" s="125"/>
      <c r="J878" s="126"/>
      <c r="K878" s="126"/>
      <c r="L878" s="137"/>
      <c r="M878" s="137"/>
      <c r="N878" s="126"/>
      <c r="O878" s="125"/>
      <c r="P878" s="125"/>
      <c r="Q878" s="137"/>
      <c r="R878" s="137"/>
      <c r="S878" s="137"/>
      <c r="T878" s="137"/>
    </row>
    <row r="879" spans="1:20" ht="15.75" x14ac:dyDescent="0.25">
      <c r="A879" s="195">
        <v>156</v>
      </c>
      <c r="B879" s="195" t="s">
        <v>5095</v>
      </c>
      <c r="C879" s="196" t="s">
        <v>4866</v>
      </c>
      <c r="D879" s="197" t="s">
        <v>4456</v>
      </c>
      <c r="E879" s="230">
        <v>560000</v>
      </c>
      <c r="F879" s="195"/>
      <c r="G879" s="125"/>
      <c r="H879" s="125"/>
      <c r="I879" s="125"/>
      <c r="J879" s="126"/>
      <c r="K879" s="126"/>
      <c r="L879" s="137"/>
      <c r="M879" s="137"/>
      <c r="N879" s="126"/>
      <c r="O879" s="125"/>
      <c r="P879" s="125"/>
      <c r="Q879" s="137"/>
      <c r="R879" s="137"/>
      <c r="S879" s="137"/>
      <c r="T879" s="137"/>
    </row>
    <row r="880" spans="1:20" ht="15.75" x14ac:dyDescent="0.25">
      <c r="A880" s="195">
        <v>157</v>
      </c>
      <c r="B880" s="195" t="s">
        <v>5096</v>
      </c>
      <c r="C880" s="196" t="s">
        <v>4866</v>
      </c>
      <c r="D880" s="197" t="s">
        <v>3504</v>
      </c>
      <c r="E880" s="230">
        <v>230000</v>
      </c>
      <c r="F880" s="195"/>
      <c r="G880" s="125"/>
      <c r="H880" s="125"/>
      <c r="I880" s="125"/>
      <c r="J880" s="126"/>
      <c r="K880" s="126"/>
      <c r="L880" s="137"/>
      <c r="M880" s="137"/>
      <c r="N880" s="126"/>
      <c r="O880" s="125"/>
      <c r="P880" s="125"/>
      <c r="Q880" s="137"/>
      <c r="R880" s="137"/>
      <c r="S880" s="137"/>
      <c r="T880" s="137"/>
    </row>
    <row r="881" spans="1:20" ht="15.75" x14ac:dyDescent="0.25">
      <c r="A881" s="195">
        <v>158</v>
      </c>
      <c r="B881" s="195" t="s">
        <v>5097</v>
      </c>
      <c r="C881" s="196" t="s">
        <v>4867</v>
      </c>
      <c r="D881" s="197" t="s">
        <v>4456</v>
      </c>
      <c r="E881" s="230">
        <v>560000</v>
      </c>
      <c r="F881" s="195"/>
      <c r="G881" s="125"/>
      <c r="H881" s="125"/>
      <c r="I881" s="125"/>
      <c r="J881" s="126"/>
      <c r="K881" s="126"/>
      <c r="L881" s="137"/>
      <c r="M881" s="137"/>
      <c r="N881" s="126"/>
      <c r="O881" s="125"/>
      <c r="P881" s="125"/>
      <c r="Q881" s="137"/>
      <c r="R881" s="137"/>
      <c r="S881" s="137"/>
      <c r="T881" s="137"/>
    </row>
    <row r="882" spans="1:20" ht="15.75" x14ac:dyDescent="0.25">
      <c r="A882" s="195">
        <v>159</v>
      </c>
      <c r="B882" s="195" t="s">
        <v>5098</v>
      </c>
      <c r="C882" s="196" t="s">
        <v>4867</v>
      </c>
      <c r="D882" s="197" t="s">
        <v>3504</v>
      </c>
      <c r="E882" s="230">
        <v>230000</v>
      </c>
      <c r="F882" s="195"/>
      <c r="G882" s="125"/>
      <c r="H882" s="125"/>
      <c r="I882" s="125"/>
      <c r="J882" s="126"/>
      <c r="K882" s="126"/>
      <c r="L882" s="137"/>
      <c r="M882" s="137"/>
      <c r="N882" s="126"/>
      <c r="O882" s="125"/>
      <c r="P882" s="125"/>
      <c r="Q882" s="137"/>
      <c r="R882" s="137"/>
      <c r="S882" s="137"/>
      <c r="T882" s="137"/>
    </row>
    <row r="883" spans="1:20" ht="15.75" x14ac:dyDescent="0.25">
      <c r="A883" s="195">
        <v>160</v>
      </c>
      <c r="B883" s="195" t="s">
        <v>5099</v>
      </c>
      <c r="C883" s="196" t="s">
        <v>4868</v>
      </c>
      <c r="D883" s="197" t="s">
        <v>4456</v>
      </c>
      <c r="E883" s="230">
        <v>560000</v>
      </c>
      <c r="F883" s="195"/>
      <c r="G883" s="125"/>
      <c r="H883" s="125"/>
      <c r="I883" s="125"/>
      <c r="J883" s="126"/>
      <c r="K883" s="126"/>
      <c r="L883" s="137"/>
      <c r="M883" s="137"/>
      <c r="N883" s="126"/>
      <c r="O883" s="125"/>
      <c r="P883" s="125"/>
      <c r="Q883" s="137"/>
      <c r="R883" s="137"/>
      <c r="S883" s="137"/>
      <c r="T883" s="137"/>
    </row>
    <row r="884" spans="1:20" ht="15.75" x14ac:dyDescent="0.25">
      <c r="A884" s="195">
        <v>161</v>
      </c>
      <c r="B884" s="195" t="s">
        <v>5100</v>
      </c>
      <c r="C884" s="196" t="s">
        <v>4868</v>
      </c>
      <c r="D884" s="197" t="s">
        <v>3504</v>
      </c>
      <c r="E884" s="230">
        <v>230000</v>
      </c>
      <c r="F884" s="195"/>
      <c r="G884" s="125"/>
      <c r="H884" s="125"/>
      <c r="I884" s="125"/>
      <c r="J884" s="126"/>
      <c r="K884" s="126"/>
      <c r="L884" s="137"/>
      <c r="M884" s="137"/>
      <c r="N884" s="126"/>
      <c r="O884" s="125"/>
      <c r="P884" s="125"/>
      <c r="Q884" s="137"/>
      <c r="R884" s="137"/>
      <c r="S884" s="137"/>
      <c r="T884" s="137"/>
    </row>
    <row r="885" spans="1:20" ht="15.75" x14ac:dyDescent="0.25">
      <c r="A885" s="195">
        <v>162</v>
      </c>
      <c r="B885" s="195" t="s">
        <v>5101</v>
      </c>
      <c r="C885" s="196" t="s">
        <v>2908</v>
      </c>
      <c r="D885" s="197" t="s">
        <v>4456</v>
      </c>
      <c r="E885" s="230">
        <v>560000</v>
      </c>
      <c r="F885" s="195"/>
      <c r="G885" s="125"/>
      <c r="H885" s="125"/>
      <c r="I885" s="125"/>
      <c r="J885" s="126"/>
      <c r="K885" s="126"/>
      <c r="L885" s="137"/>
      <c r="M885" s="137"/>
      <c r="N885" s="126"/>
      <c r="O885" s="125"/>
      <c r="P885" s="125"/>
      <c r="Q885" s="137"/>
      <c r="R885" s="137"/>
      <c r="S885" s="137"/>
      <c r="T885" s="137"/>
    </row>
    <row r="886" spans="1:20" ht="15.75" x14ac:dyDescent="0.25">
      <c r="A886" s="195">
        <v>163</v>
      </c>
      <c r="B886" s="195" t="s">
        <v>5102</v>
      </c>
      <c r="C886" s="196" t="s">
        <v>2908</v>
      </c>
      <c r="D886" s="197" t="s">
        <v>3504</v>
      </c>
      <c r="E886" s="230">
        <v>230000</v>
      </c>
      <c r="F886" s="250"/>
      <c r="G886" s="125"/>
      <c r="H886" s="125"/>
      <c r="I886" s="125"/>
      <c r="J886" s="126"/>
      <c r="K886" s="126"/>
      <c r="L886" s="137"/>
      <c r="M886" s="137"/>
      <c r="N886" s="126"/>
      <c r="O886" s="125"/>
      <c r="P886" s="125"/>
      <c r="Q886" s="137"/>
      <c r="R886" s="137"/>
      <c r="S886" s="137"/>
      <c r="T886" s="137"/>
    </row>
    <row r="887" spans="1:20" ht="15.75" x14ac:dyDescent="0.25">
      <c r="A887" s="195">
        <v>164</v>
      </c>
      <c r="B887" s="195" t="s">
        <v>5103</v>
      </c>
      <c r="C887" s="196" t="s">
        <v>4869</v>
      </c>
      <c r="D887" s="197" t="s">
        <v>4456</v>
      </c>
      <c r="E887" s="230">
        <v>560000</v>
      </c>
      <c r="F887" s="195"/>
      <c r="G887" s="245">
        <v>560000</v>
      </c>
      <c r="H887" s="125"/>
      <c r="I887" s="125"/>
      <c r="J887" s="126"/>
      <c r="K887" s="126"/>
      <c r="L887" s="137"/>
      <c r="M887" s="137"/>
      <c r="N887" s="126"/>
      <c r="O887" s="125"/>
      <c r="P887" s="125"/>
      <c r="Q887" s="137"/>
      <c r="R887" s="137"/>
      <c r="S887" s="137"/>
      <c r="T887" s="137"/>
    </row>
    <row r="888" spans="1:20" ht="15.75" x14ac:dyDescent="0.25">
      <c r="A888" s="195">
        <v>165</v>
      </c>
      <c r="B888" s="195" t="s">
        <v>5104</v>
      </c>
      <c r="C888" s="196" t="s">
        <v>4869</v>
      </c>
      <c r="D888" s="197" t="s">
        <v>3504</v>
      </c>
      <c r="E888" s="230">
        <v>230000</v>
      </c>
      <c r="F888" s="195"/>
      <c r="G888" s="245">
        <v>230000</v>
      </c>
      <c r="H888" s="125"/>
      <c r="I888" s="125"/>
      <c r="J888" s="126"/>
      <c r="K888" s="126"/>
      <c r="L888" s="137"/>
      <c r="M888" s="137"/>
      <c r="N888" s="126"/>
      <c r="O888" s="125"/>
      <c r="P888" s="125"/>
      <c r="Q888" s="137"/>
      <c r="R888" s="137"/>
      <c r="S888" s="137"/>
      <c r="T888" s="137"/>
    </row>
    <row r="889" spans="1:20" ht="15.75" x14ac:dyDescent="0.25">
      <c r="A889" s="195">
        <v>166</v>
      </c>
      <c r="B889" s="195" t="s">
        <v>5105</v>
      </c>
      <c r="C889" s="196" t="s">
        <v>4870</v>
      </c>
      <c r="D889" s="197" t="s">
        <v>4456</v>
      </c>
      <c r="E889" s="230">
        <v>560000</v>
      </c>
      <c r="F889" s="195"/>
      <c r="G889" s="245">
        <v>560000</v>
      </c>
      <c r="H889" s="125"/>
      <c r="I889" s="125"/>
      <c r="J889" s="126"/>
      <c r="K889" s="126"/>
      <c r="L889" s="137"/>
      <c r="M889" s="137"/>
      <c r="N889" s="126"/>
      <c r="O889" s="125"/>
      <c r="P889" s="125"/>
      <c r="Q889" s="137"/>
      <c r="R889" s="137"/>
      <c r="S889" s="137"/>
      <c r="T889" s="137"/>
    </row>
    <row r="890" spans="1:20" ht="15.75" x14ac:dyDescent="0.25">
      <c r="A890" s="195">
        <v>167</v>
      </c>
      <c r="B890" s="195" t="s">
        <v>5106</v>
      </c>
      <c r="C890" s="196" t="s">
        <v>4871</v>
      </c>
      <c r="D890" s="197" t="s">
        <v>3504</v>
      </c>
      <c r="E890" s="230">
        <v>230000</v>
      </c>
      <c r="F890" s="195"/>
      <c r="G890" s="245">
        <v>230000</v>
      </c>
      <c r="H890" s="125"/>
      <c r="I890" s="125"/>
      <c r="J890" s="126"/>
      <c r="K890" s="126"/>
      <c r="L890" s="137"/>
      <c r="M890" s="137"/>
      <c r="N890" s="126"/>
      <c r="O890" s="125"/>
      <c r="P890" s="125"/>
      <c r="Q890" s="137"/>
      <c r="R890" s="137"/>
      <c r="S890" s="137"/>
      <c r="T890" s="137"/>
    </row>
    <row r="891" spans="1:20" ht="15.75" x14ac:dyDescent="0.25">
      <c r="A891" s="195">
        <v>168</v>
      </c>
      <c r="B891" s="195" t="s">
        <v>5107</v>
      </c>
      <c r="C891" s="196" t="s">
        <v>4870</v>
      </c>
      <c r="D891" s="197" t="s">
        <v>3504</v>
      </c>
      <c r="E891" s="230">
        <v>230000</v>
      </c>
      <c r="F891" s="195"/>
      <c r="G891" s="245">
        <v>230000</v>
      </c>
      <c r="H891" s="125"/>
      <c r="I891" s="125"/>
      <c r="J891" s="126"/>
      <c r="K891" s="126"/>
      <c r="L891" s="137"/>
      <c r="M891" s="137"/>
      <c r="N891" s="126"/>
      <c r="O891" s="125"/>
      <c r="P891" s="125"/>
      <c r="Q891" s="137"/>
      <c r="R891" s="137"/>
      <c r="S891" s="137"/>
      <c r="T891" s="137"/>
    </row>
    <row r="892" spans="1:20" ht="15.75" x14ac:dyDescent="0.25">
      <c r="A892" s="195">
        <v>169</v>
      </c>
      <c r="B892" s="195" t="s">
        <v>5108</v>
      </c>
      <c r="C892" s="196" t="s">
        <v>4871</v>
      </c>
      <c r="D892" s="197" t="s">
        <v>4456</v>
      </c>
      <c r="E892" s="230">
        <v>560000</v>
      </c>
      <c r="F892" s="195"/>
      <c r="G892" s="245">
        <v>560000</v>
      </c>
      <c r="H892" s="125"/>
      <c r="I892" s="125"/>
      <c r="J892" s="126"/>
      <c r="K892" s="126"/>
      <c r="L892" s="137"/>
      <c r="M892" s="137"/>
      <c r="N892" s="126"/>
      <c r="O892" s="125"/>
      <c r="P892" s="125"/>
      <c r="Q892" s="137"/>
      <c r="R892" s="137"/>
      <c r="S892" s="137"/>
      <c r="T892" s="137"/>
    </row>
    <row r="893" spans="1:20" ht="15.75" x14ac:dyDescent="0.25">
      <c r="A893" s="195">
        <v>170</v>
      </c>
      <c r="B893" s="195" t="s">
        <v>5109</v>
      </c>
      <c r="C893" s="196" t="s">
        <v>4872</v>
      </c>
      <c r="D893" s="197" t="s">
        <v>3504</v>
      </c>
      <c r="E893" s="230">
        <v>230000</v>
      </c>
      <c r="F893" s="195"/>
      <c r="G893" s="245">
        <v>230000</v>
      </c>
      <c r="H893" s="125"/>
      <c r="I893" s="125"/>
      <c r="J893" s="126"/>
      <c r="K893" s="126"/>
      <c r="L893" s="137"/>
      <c r="M893" s="137"/>
      <c r="N893" s="126"/>
      <c r="O893" s="125"/>
      <c r="P893" s="125"/>
      <c r="Q893" s="137"/>
      <c r="R893" s="137"/>
      <c r="S893" s="137"/>
      <c r="T893" s="137"/>
    </row>
    <row r="894" spans="1:20" ht="15.75" x14ac:dyDescent="0.25">
      <c r="A894" s="195">
        <v>171</v>
      </c>
      <c r="B894" s="195" t="s">
        <v>5110</v>
      </c>
      <c r="C894" s="196" t="s">
        <v>4872</v>
      </c>
      <c r="D894" s="197" t="s">
        <v>4456</v>
      </c>
      <c r="E894" s="230">
        <v>560000</v>
      </c>
      <c r="F894" s="195"/>
      <c r="G894" s="245">
        <v>560000</v>
      </c>
      <c r="H894" s="125"/>
      <c r="I894" s="125"/>
      <c r="J894" s="126"/>
      <c r="K894" s="126"/>
      <c r="L894" s="137"/>
      <c r="M894" s="137"/>
      <c r="N894" s="126"/>
      <c r="O894" s="125"/>
      <c r="P894" s="125"/>
      <c r="Q894" s="137"/>
      <c r="R894" s="137"/>
      <c r="S894" s="137"/>
      <c r="T894" s="137"/>
    </row>
    <row r="895" spans="1:20" ht="15.75" x14ac:dyDescent="0.25">
      <c r="A895" s="195">
        <v>172</v>
      </c>
      <c r="B895" s="195" t="s">
        <v>5111</v>
      </c>
      <c r="C895" s="196" t="s">
        <v>4873</v>
      </c>
      <c r="D895" s="197" t="s">
        <v>4456</v>
      </c>
      <c r="E895" s="230">
        <v>560000</v>
      </c>
      <c r="F895" s="195"/>
      <c r="G895" s="245">
        <v>560000</v>
      </c>
      <c r="H895" s="125"/>
      <c r="I895" s="125"/>
      <c r="J895" s="126"/>
      <c r="K895" s="126"/>
      <c r="L895" s="137"/>
      <c r="M895" s="137"/>
      <c r="N895" s="126"/>
      <c r="O895" s="125"/>
      <c r="P895" s="125"/>
      <c r="Q895" s="137"/>
      <c r="R895" s="137"/>
      <c r="S895" s="137"/>
      <c r="T895" s="137"/>
    </row>
    <row r="896" spans="1:20" ht="15.75" x14ac:dyDescent="0.25">
      <c r="A896" s="195">
        <v>173</v>
      </c>
      <c r="B896" s="195" t="s">
        <v>5112</v>
      </c>
      <c r="C896" s="196" t="s">
        <v>4873</v>
      </c>
      <c r="D896" s="197" t="s">
        <v>3504</v>
      </c>
      <c r="E896" s="230">
        <v>230000</v>
      </c>
      <c r="F896" s="195"/>
      <c r="G896" s="245">
        <v>230000</v>
      </c>
      <c r="H896" s="125"/>
      <c r="I896" s="125"/>
      <c r="J896" s="126"/>
      <c r="K896" s="126"/>
      <c r="L896" s="137"/>
      <c r="M896" s="137"/>
      <c r="N896" s="126"/>
      <c r="O896" s="125"/>
      <c r="P896" s="125"/>
      <c r="Q896" s="137"/>
      <c r="R896" s="137"/>
      <c r="S896" s="137"/>
      <c r="T896" s="137"/>
    </row>
    <row r="897" spans="1:20" ht="15.75" x14ac:dyDescent="0.25">
      <c r="A897" s="195">
        <v>174</v>
      </c>
      <c r="B897" s="195" t="s">
        <v>5113</v>
      </c>
      <c r="C897" s="196" t="s">
        <v>4874</v>
      </c>
      <c r="D897" s="197" t="s">
        <v>3504</v>
      </c>
      <c r="E897" s="230">
        <v>230000</v>
      </c>
      <c r="F897" s="195"/>
      <c r="G897" s="245">
        <v>230000</v>
      </c>
      <c r="H897" s="125"/>
      <c r="I897" s="125"/>
      <c r="J897" s="126"/>
      <c r="K897" s="126"/>
      <c r="L897" s="137"/>
      <c r="M897" s="137"/>
      <c r="N897" s="126"/>
      <c r="O897" s="125"/>
      <c r="P897" s="125"/>
      <c r="Q897" s="137"/>
      <c r="R897" s="137"/>
      <c r="S897" s="137"/>
      <c r="T897" s="137"/>
    </row>
    <row r="898" spans="1:20" ht="15.75" x14ac:dyDescent="0.25">
      <c r="A898" s="195">
        <v>175</v>
      </c>
      <c r="B898" s="195" t="s">
        <v>5114</v>
      </c>
      <c r="C898" s="196" t="s">
        <v>4874</v>
      </c>
      <c r="D898" s="197" t="s">
        <v>4456</v>
      </c>
      <c r="E898" s="230">
        <v>560000</v>
      </c>
      <c r="F898" s="195"/>
      <c r="G898" s="245">
        <v>560000</v>
      </c>
      <c r="H898" s="125"/>
      <c r="I898" s="125"/>
      <c r="J898" s="126"/>
      <c r="K898" s="126"/>
      <c r="L898" s="137"/>
      <c r="M898" s="137"/>
      <c r="N898" s="126"/>
      <c r="O898" s="125"/>
      <c r="P898" s="125"/>
      <c r="Q898" s="137"/>
      <c r="R898" s="137"/>
      <c r="S898" s="137"/>
      <c r="T898" s="137"/>
    </row>
    <row r="899" spans="1:20" ht="15.75" x14ac:dyDescent="0.25">
      <c r="A899" s="195">
        <v>176</v>
      </c>
      <c r="B899" s="195" t="s">
        <v>5115</v>
      </c>
      <c r="C899" s="196" t="s">
        <v>4875</v>
      </c>
      <c r="D899" s="197" t="s">
        <v>4456</v>
      </c>
      <c r="E899" s="230">
        <v>560000</v>
      </c>
      <c r="F899" s="195"/>
      <c r="G899" s="245">
        <v>560000</v>
      </c>
      <c r="H899" s="125"/>
      <c r="I899" s="125"/>
      <c r="J899" s="126"/>
      <c r="K899" s="126"/>
      <c r="L899" s="137"/>
      <c r="M899" s="137"/>
      <c r="N899" s="126"/>
      <c r="O899" s="125"/>
      <c r="P899" s="125"/>
      <c r="Q899" s="137"/>
      <c r="R899" s="137"/>
      <c r="S899" s="137"/>
      <c r="T899" s="137"/>
    </row>
    <row r="900" spans="1:20" ht="15.75" x14ac:dyDescent="0.25">
      <c r="A900" s="195">
        <v>177</v>
      </c>
      <c r="B900" s="195" t="s">
        <v>5116</v>
      </c>
      <c r="C900" s="196" t="s">
        <v>4875</v>
      </c>
      <c r="D900" s="197" t="s">
        <v>3504</v>
      </c>
      <c r="E900" s="230">
        <v>230000</v>
      </c>
      <c r="F900" s="195"/>
      <c r="G900" s="245">
        <v>230000</v>
      </c>
      <c r="H900" s="125"/>
      <c r="I900" s="125"/>
      <c r="J900" s="126"/>
      <c r="K900" s="126"/>
      <c r="L900" s="137"/>
      <c r="M900" s="137"/>
      <c r="N900" s="126"/>
      <c r="O900" s="125"/>
      <c r="P900" s="125"/>
      <c r="Q900" s="137"/>
      <c r="R900" s="137"/>
      <c r="S900" s="137"/>
      <c r="T900" s="137"/>
    </row>
    <row r="901" spans="1:20" ht="15.75" x14ac:dyDescent="0.25">
      <c r="A901" s="195">
        <v>178</v>
      </c>
      <c r="B901" s="195" t="s">
        <v>5117</v>
      </c>
      <c r="C901" s="196" t="s">
        <v>4876</v>
      </c>
      <c r="D901" s="197" t="s">
        <v>3504</v>
      </c>
      <c r="E901" s="230">
        <v>230000</v>
      </c>
      <c r="F901" s="195"/>
      <c r="G901" s="245">
        <v>230000</v>
      </c>
      <c r="H901" s="125"/>
      <c r="I901" s="125"/>
      <c r="J901" s="126"/>
      <c r="K901" s="126"/>
      <c r="L901" s="137"/>
      <c r="M901" s="137"/>
      <c r="N901" s="126"/>
      <c r="O901" s="125"/>
      <c r="P901" s="125"/>
      <c r="Q901" s="137"/>
      <c r="R901" s="137"/>
      <c r="S901" s="137"/>
      <c r="T901" s="137"/>
    </row>
    <row r="902" spans="1:20" ht="15.75" x14ac:dyDescent="0.25">
      <c r="A902" s="195">
        <v>179</v>
      </c>
      <c r="B902" s="195" t="s">
        <v>5118</v>
      </c>
      <c r="C902" s="196" t="s">
        <v>4876</v>
      </c>
      <c r="D902" s="197" t="s">
        <v>4456</v>
      </c>
      <c r="E902" s="230">
        <v>560000</v>
      </c>
      <c r="F902" s="195"/>
      <c r="G902" s="245">
        <v>560000</v>
      </c>
      <c r="H902" s="125"/>
      <c r="I902" s="125"/>
      <c r="J902" s="126"/>
      <c r="K902" s="126"/>
      <c r="L902" s="137"/>
      <c r="M902" s="137"/>
      <c r="N902" s="126"/>
      <c r="O902" s="125"/>
      <c r="P902" s="125"/>
      <c r="Q902" s="137"/>
      <c r="R902" s="137"/>
      <c r="S902" s="137"/>
      <c r="T902" s="137"/>
    </row>
    <row r="903" spans="1:20" ht="15.75" x14ac:dyDescent="0.25">
      <c r="A903" s="195">
        <v>180</v>
      </c>
      <c r="B903" s="195" t="s">
        <v>5119</v>
      </c>
      <c r="C903" s="196" t="s">
        <v>4877</v>
      </c>
      <c r="D903" s="197" t="s">
        <v>3504</v>
      </c>
      <c r="E903" s="230">
        <v>230000</v>
      </c>
      <c r="F903" s="195"/>
      <c r="G903" s="245">
        <v>230000</v>
      </c>
      <c r="H903" s="125"/>
      <c r="I903" s="125"/>
      <c r="J903" s="126"/>
      <c r="K903" s="126"/>
      <c r="L903" s="137"/>
      <c r="M903" s="137"/>
      <c r="N903" s="126"/>
      <c r="O903" s="125"/>
      <c r="P903" s="125"/>
      <c r="Q903" s="137"/>
      <c r="R903" s="137"/>
      <c r="S903" s="137"/>
      <c r="T903" s="137"/>
    </row>
    <row r="904" spans="1:20" ht="15.75" x14ac:dyDescent="0.25">
      <c r="A904" s="195">
        <v>181</v>
      </c>
      <c r="B904" s="195" t="s">
        <v>5120</v>
      </c>
      <c r="C904" s="196" t="s">
        <v>4878</v>
      </c>
      <c r="D904" s="197" t="s">
        <v>4456</v>
      </c>
      <c r="E904" s="230">
        <v>560000</v>
      </c>
      <c r="F904" s="195"/>
      <c r="G904" s="245">
        <v>560000</v>
      </c>
      <c r="H904" s="125"/>
      <c r="I904" s="125"/>
      <c r="J904" s="126"/>
      <c r="K904" s="126"/>
      <c r="L904" s="137"/>
      <c r="M904" s="137"/>
      <c r="N904" s="126"/>
      <c r="O904" s="125"/>
      <c r="P904" s="125"/>
      <c r="Q904" s="137"/>
      <c r="R904" s="137"/>
      <c r="S904" s="137"/>
      <c r="T904" s="137"/>
    </row>
    <row r="905" spans="1:20" ht="15.75" x14ac:dyDescent="0.25">
      <c r="A905" s="195">
        <v>182</v>
      </c>
      <c r="B905" s="195" t="s">
        <v>5121</v>
      </c>
      <c r="C905" s="196" t="s">
        <v>4878</v>
      </c>
      <c r="D905" s="197" t="s">
        <v>3504</v>
      </c>
      <c r="E905" s="230">
        <v>230000</v>
      </c>
      <c r="F905" s="195"/>
      <c r="G905" s="245">
        <v>230000</v>
      </c>
      <c r="H905" s="125"/>
      <c r="I905" s="125"/>
      <c r="J905" s="126"/>
      <c r="K905" s="126"/>
      <c r="L905" s="137"/>
      <c r="M905" s="137"/>
      <c r="N905" s="126"/>
      <c r="O905" s="125"/>
      <c r="P905" s="125"/>
      <c r="Q905" s="137"/>
      <c r="R905" s="137"/>
      <c r="S905" s="137"/>
      <c r="T905" s="137"/>
    </row>
    <row r="906" spans="1:20" ht="15.75" x14ac:dyDescent="0.25">
      <c r="A906" s="195">
        <v>183</v>
      </c>
      <c r="B906" s="195" t="s">
        <v>5122</v>
      </c>
      <c r="C906" s="196" t="s">
        <v>4877</v>
      </c>
      <c r="D906" s="197" t="s">
        <v>4456</v>
      </c>
      <c r="E906" s="230">
        <v>560000</v>
      </c>
      <c r="F906" s="195"/>
      <c r="G906" s="245">
        <v>560000</v>
      </c>
      <c r="H906" s="125"/>
      <c r="I906" s="125"/>
      <c r="J906" s="126"/>
      <c r="K906" s="126"/>
      <c r="L906" s="137"/>
      <c r="M906" s="137"/>
      <c r="N906" s="126"/>
      <c r="O906" s="125"/>
      <c r="P906" s="125"/>
      <c r="Q906" s="137"/>
      <c r="R906" s="137"/>
      <c r="S906" s="137"/>
      <c r="T906" s="137"/>
    </row>
    <row r="907" spans="1:20" ht="15.75" x14ac:dyDescent="0.25">
      <c r="A907" s="195">
        <v>184</v>
      </c>
      <c r="B907" s="195" t="s">
        <v>5123</v>
      </c>
      <c r="C907" s="196" t="s">
        <v>4879</v>
      </c>
      <c r="D907" s="197" t="s">
        <v>4456</v>
      </c>
      <c r="E907" s="230">
        <v>3920000</v>
      </c>
      <c r="F907" s="195" t="s">
        <v>5254</v>
      </c>
      <c r="G907" s="245">
        <v>3920000</v>
      </c>
      <c r="H907" s="125"/>
      <c r="I907" s="125"/>
      <c r="J907" s="126"/>
      <c r="K907" s="126"/>
      <c r="L907" s="137"/>
      <c r="M907" s="137"/>
      <c r="N907" s="126"/>
      <c r="O907" s="125"/>
      <c r="P907" s="125"/>
      <c r="Q907" s="137"/>
      <c r="R907" s="137"/>
      <c r="S907" s="137"/>
      <c r="T907" s="137"/>
    </row>
    <row r="908" spans="1:20" ht="15.75" x14ac:dyDescent="0.25">
      <c r="A908" s="195">
        <v>185</v>
      </c>
      <c r="B908" s="195" t="s">
        <v>5124</v>
      </c>
      <c r="C908" s="196" t="s">
        <v>4880</v>
      </c>
      <c r="D908" s="197" t="s">
        <v>3504</v>
      </c>
      <c r="E908" s="230">
        <v>230000</v>
      </c>
      <c r="F908" s="195"/>
      <c r="G908" s="245">
        <v>230000</v>
      </c>
      <c r="H908" s="125"/>
      <c r="I908" s="125"/>
      <c r="J908" s="126"/>
      <c r="K908" s="126"/>
      <c r="L908" s="137"/>
      <c r="M908" s="137"/>
      <c r="N908" s="126"/>
      <c r="O908" s="125"/>
      <c r="P908" s="125"/>
      <c r="Q908" s="137"/>
      <c r="R908" s="137"/>
      <c r="S908" s="137"/>
      <c r="T908" s="137"/>
    </row>
    <row r="909" spans="1:20" ht="15.75" x14ac:dyDescent="0.25">
      <c r="A909" s="195">
        <v>186</v>
      </c>
      <c r="B909" s="195" t="s">
        <v>5125</v>
      </c>
      <c r="C909" s="196" t="s">
        <v>4880</v>
      </c>
      <c r="D909" s="197" t="s">
        <v>4456</v>
      </c>
      <c r="E909" s="230">
        <v>560000</v>
      </c>
      <c r="F909" s="195"/>
      <c r="G909" s="245">
        <v>560000</v>
      </c>
      <c r="H909" s="125"/>
      <c r="I909" s="125"/>
      <c r="J909" s="126"/>
      <c r="K909" s="126"/>
      <c r="L909" s="137"/>
      <c r="M909" s="137"/>
      <c r="N909" s="126"/>
      <c r="O909" s="125"/>
      <c r="P909" s="125"/>
      <c r="Q909" s="137"/>
      <c r="R909" s="137"/>
      <c r="S909" s="137"/>
      <c r="T909" s="137"/>
    </row>
    <row r="910" spans="1:20" ht="15.75" x14ac:dyDescent="0.25">
      <c r="A910" s="195">
        <v>187</v>
      </c>
      <c r="B910" s="195" t="s">
        <v>5126</v>
      </c>
      <c r="C910" s="196" t="s">
        <v>4881</v>
      </c>
      <c r="D910" s="197" t="s">
        <v>3504</v>
      </c>
      <c r="E910" s="230">
        <v>230000</v>
      </c>
      <c r="F910" s="195"/>
      <c r="G910" s="245">
        <v>230000</v>
      </c>
      <c r="H910" s="125"/>
      <c r="I910" s="125"/>
      <c r="J910" s="126"/>
      <c r="K910" s="126"/>
      <c r="L910" s="137"/>
      <c r="M910" s="137"/>
      <c r="N910" s="126"/>
      <c r="O910" s="125"/>
      <c r="P910" s="125"/>
      <c r="Q910" s="137"/>
      <c r="R910" s="137"/>
      <c r="S910" s="137"/>
      <c r="T910" s="137"/>
    </row>
    <row r="911" spans="1:20" ht="15.75" x14ac:dyDescent="0.25">
      <c r="A911" s="195">
        <v>188</v>
      </c>
      <c r="B911" s="195" t="s">
        <v>5127</v>
      </c>
      <c r="C911" s="196" t="s">
        <v>4881</v>
      </c>
      <c r="D911" s="197" t="s">
        <v>4456</v>
      </c>
      <c r="E911" s="230">
        <v>560000</v>
      </c>
      <c r="F911" s="195"/>
      <c r="G911" s="245">
        <v>560000</v>
      </c>
      <c r="H911" s="125"/>
      <c r="I911" s="125"/>
      <c r="J911" s="126"/>
      <c r="K911" s="126"/>
      <c r="L911" s="137"/>
      <c r="M911" s="137"/>
      <c r="N911" s="126"/>
      <c r="O911" s="125"/>
      <c r="P911" s="125"/>
      <c r="Q911" s="137"/>
      <c r="R911" s="137"/>
      <c r="S911" s="137"/>
      <c r="T911" s="137"/>
    </row>
    <row r="912" spans="1:20" ht="15.75" x14ac:dyDescent="0.25">
      <c r="A912" s="195">
        <v>189</v>
      </c>
      <c r="B912" s="195" t="s">
        <v>5128</v>
      </c>
      <c r="C912" s="196" t="s">
        <v>4882</v>
      </c>
      <c r="D912" s="197" t="s">
        <v>3504</v>
      </c>
      <c r="E912" s="230">
        <v>230000</v>
      </c>
      <c r="F912" s="195"/>
      <c r="G912" s="245">
        <v>230000</v>
      </c>
      <c r="H912" s="125"/>
      <c r="I912" s="125"/>
      <c r="J912" s="126"/>
      <c r="K912" s="126"/>
      <c r="L912" s="137"/>
      <c r="M912" s="137"/>
      <c r="N912" s="126"/>
      <c r="O912" s="125"/>
      <c r="P912" s="125"/>
      <c r="Q912" s="137"/>
      <c r="R912" s="137"/>
      <c r="S912" s="137"/>
      <c r="T912" s="137"/>
    </row>
    <row r="913" spans="1:20" ht="15.75" x14ac:dyDescent="0.25">
      <c r="A913" s="195">
        <v>190</v>
      </c>
      <c r="B913" s="195" t="s">
        <v>5129</v>
      </c>
      <c r="C913" s="196" t="s">
        <v>4882</v>
      </c>
      <c r="D913" s="197" t="s">
        <v>4456</v>
      </c>
      <c r="E913" s="230">
        <v>560000</v>
      </c>
      <c r="F913" s="195"/>
      <c r="G913" s="245">
        <v>560000</v>
      </c>
      <c r="H913" s="125"/>
      <c r="I913" s="125"/>
      <c r="J913" s="126"/>
      <c r="K913" s="126"/>
      <c r="L913" s="137"/>
      <c r="M913" s="137"/>
      <c r="N913" s="126"/>
      <c r="O913" s="125"/>
      <c r="P913" s="125"/>
      <c r="Q913" s="137"/>
      <c r="R913" s="137"/>
      <c r="S913" s="137"/>
      <c r="T913" s="137"/>
    </row>
    <row r="914" spans="1:20" ht="15.75" x14ac:dyDescent="0.25">
      <c r="A914" s="195">
        <v>191</v>
      </c>
      <c r="B914" s="195" t="s">
        <v>5130</v>
      </c>
      <c r="C914" s="196" t="s">
        <v>4883</v>
      </c>
      <c r="D914" s="197" t="s">
        <v>3504</v>
      </c>
      <c r="E914" s="230">
        <v>690000</v>
      </c>
      <c r="F914" s="195" t="s">
        <v>5258</v>
      </c>
      <c r="G914" s="245">
        <v>690000</v>
      </c>
      <c r="H914" s="125"/>
      <c r="I914" s="125"/>
      <c r="J914" s="126"/>
      <c r="K914" s="126"/>
      <c r="L914" s="137"/>
      <c r="M914" s="137"/>
      <c r="N914" s="126"/>
      <c r="O914" s="125"/>
      <c r="P914" s="125"/>
      <c r="Q914" s="137"/>
      <c r="R914" s="137"/>
      <c r="S914" s="137"/>
      <c r="T914" s="137"/>
    </row>
    <row r="915" spans="1:20" ht="15.75" x14ac:dyDescent="0.25">
      <c r="A915" s="195">
        <v>192</v>
      </c>
      <c r="B915" s="195" t="s">
        <v>5131</v>
      </c>
      <c r="C915" s="196" t="s">
        <v>4883</v>
      </c>
      <c r="D915" s="197" t="s">
        <v>4456</v>
      </c>
      <c r="E915" s="230">
        <v>1680000</v>
      </c>
      <c r="F915" s="195" t="s">
        <v>4470</v>
      </c>
      <c r="G915" s="245">
        <v>1680000</v>
      </c>
      <c r="H915" s="125"/>
      <c r="I915" s="125"/>
      <c r="J915" s="126"/>
      <c r="K915" s="126"/>
      <c r="L915" s="137"/>
      <c r="M915" s="137"/>
      <c r="N915" s="126"/>
      <c r="O915" s="125"/>
      <c r="P915" s="125"/>
      <c r="Q915" s="137"/>
      <c r="R915" s="137"/>
      <c r="S915" s="137"/>
      <c r="T915" s="137"/>
    </row>
    <row r="916" spans="1:20" ht="15.75" x14ac:dyDescent="0.25">
      <c r="A916" s="195">
        <v>193</v>
      </c>
      <c r="B916" s="195" t="s">
        <v>5132</v>
      </c>
      <c r="C916" s="196" t="s">
        <v>4140</v>
      </c>
      <c r="D916" s="197" t="s">
        <v>4456</v>
      </c>
      <c r="E916" s="230">
        <v>560000</v>
      </c>
      <c r="F916" s="195"/>
      <c r="G916" s="245">
        <v>560000</v>
      </c>
      <c r="H916" s="125"/>
      <c r="I916" s="125"/>
      <c r="J916" s="126"/>
      <c r="K916" s="126"/>
      <c r="L916" s="137"/>
      <c r="M916" s="137"/>
      <c r="N916" s="126"/>
      <c r="O916" s="125"/>
      <c r="P916" s="125"/>
      <c r="Q916" s="137"/>
      <c r="R916" s="137"/>
      <c r="S916" s="137"/>
      <c r="T916" s="137"/>
    </row>
    <row r="917" spans="1:20" ht="15.75" x14ac:dyDescent="0.25">
      <c r="A917" s="195">
        <v>194</v>
      </c>
      <c r="B917" s="195" t="s">
        <v>5133</v>
      </c>
      <c r="C917" s="192" t="s">
        <v>4884</v>
      </c>
      <c r="D917" s="197" t="s">
        <v>3504</v>
      </c>
      <c r="E917" s="230">
        <v>230000</v>
      </c>
      <c r="F917" s="195"/>
      <c r="G917" s="245">
        <v>230000</v>
      </c>
      <c r="H917" s="125"/>
      <c r="I917" s="125"/>
      <c r="J917" s="126"/>
      <c r="K917" s="126"/>
      <c r="L917" s="137"/>
      <c r="M917" s="137"/>
      <c r="N917" s="126"/>
      <c r="O917" s="125"/>
      <c r="P917" s="125"/>
      <c r="Q917" s="137"/>
      <c r="R917" s="137"/>
      <c r="S917" s="137"/>
      <c r="T917" s="137"/>
    </row>
    <row r="918" spans="1:20" ht="15.75" x14ac:dyDescent="0.25">
      <c r="A918" s="195">
        <v>195</v>
      </c>
      <c r="B918" s="195" t="s">
        <v>5134</v>
      </c>
      <c r="C918" s="192" t="s">
        <v>4884</v>
      </c>
      <c r="D918" s="197" t="s">
        <v>4456</v>
      </c>
      <c r="E918" s="230">
        <v>560000</v>
      </c>
      <c r="F918" s="195"/>
      <c r="G918" s="245">
        <v>560000</v>
      </c>
      <c r="H918" s="125"/>
      <c r="I918" s="125"/>
      <c r="J918" s="126"/>
      <c r="K918" s="126"/>
      <c r="L918" s="137"/>
      <c r="M918" s="137"/>
      <c r="N918" s="126"/>
      <c r="O918" s="125"/>
      <c r="P918" s="125"/>
      <c r="Q918" s="137"/>
      <c r="R918" s="137"/>
      <c r="S918" s="137"/>
      <c r="T918" s="137"/>
    </row>
    <row r="919" spans="1:20" ht="15.75" x14ac:dyDescent="0.25">
      <c r="A919" s="195">
        <v>196</v>
      </c>
      <c r="B919" s="195" t="s">
        <v>5135</v>
      </c>
      <c r="C919" s="196" t="s">
        <v>4885</v>
      </c>
      <c r="D919" s="197" t="s">
        <v>3504</v>
      </c>
      <c r="E919" s="230">
        <v>230000</v>
      </c>
      <c r="F919" s="195"/>
      <c r="G919" s="245">
        <v>230000</v>
      </c>
      <c r="H919" s="125"/>
      <c r="I919" s="125"/>
      <c r="J919" s="126"/>
      <c r="K919" s="126"/>
      <c r="L919" s="137"/>
      <c r="M919" s="137"/>
      <c r="N919" s="126"/>
      <c r="O919" s="125"/>
      <c r="P919" s="125"/>
      <c r="Q919" s="137"/>
      <c r="R919" s="137"/>
      <c r="S919" s="137"/>
      <c r="T919" s="137"/>
    </row>
    <row r="920" spans="1:20" ht="15.75" x14ac:dyDescent="0.25">
      <c r="A920" s="195">
        <v>197</v>
      </c>
      <c r="B920" s="195" t="s">
        <v>5136</v>
      </c>
      <c r="C920" s="196" t="s">
        <v>4885</v>
      </c>
      <c r="D920" s="197" t="s">
        <v>4456</v>
      </c>
      <c r="E920" s="230">
        <v>560000</v>
      </c>
      <c r="F920" s="195"/>
      <c r="G920" s="245">
        <v>560000</v>
      </c>
      <c r="H920" s="125"/>
      <c r="I920" s="125"/>
      <c r="J920" s="126"/>
      <c r="K920" s="126"/>
      <c r="L920" s="137"/>
      <c r="M920" s="137"/>
      <c r="N920" s="126"/>
      <c r="O920" s="125"/>
      <c r="P920" s="125"/>
      <c r="Q920" s="137"/>
      <c r="R920" s="137"/>
      <c r="S920" s="137"/>
      <c r="T920" s="137"/>
    </row>
    <row r="921" spans="1:20" ht="15.75" x14ac:dyDescent="0.25">
      <c r="A921" s="195">
        <v>198</v>
      </c>
      <c r="B921" s="195" t="s">
        <v>5137</v>
      </c>
      <c r="C921" s="196" t="s">
        <v>4886</v>
      </c>
      <c r="D921" s="197" t="s">
        <v>3504</v>
      </c>
      <c r="E921" s="230">
        <v>230000</v>
      </c>
      <c r="F921" s="195"/>
      <c r="G921" s="245">
        <v>230000</v>
      </c>
      <c r="H921" s="125"/>
      <c r="I921" s="125"/>
      <c r="J921" s="126"/>
      <c r="K921" s="126"/>
      <c r="L921" s="137"/>
      <c r="M921" s="137"/>
      <c r="N921" s="126"/>
      <c r="O921" s="125"/>
      <c r="P921" s="125"/>
      <c r="Q921" s="137"/>
      <c r="R921" s="137"/>
      <c r="S921" s="137"/>
      <c r="T921" s="137"/>
    </row>
    <row r="922" spans="1:20" ht="15.75" x14ac:dyDescent="0.25">
      <c r="A922" s="195">
        <v>199</v>
      </c>
      <c r="B922" s="195" t="s">
        <v>5138</v>
      </c>
      <c r="C922" s="196" t="s">
        <v>4886</v>
      </c>
      <c r="D922" s="197" t="s">
        <v>4456</v>
      </c>
      <c r="E922" s="230">
        <v>560000</v>
      </c>
      <c r="F922" s="195"/>
      <c r="G922" s="245">
        <v>560000</v>
      </c>
      <c r="H922" s="125"/>
      <c r="I922" s="125"/>
      <c r="J922" s="126"/>
      <c r="K922" s="126"/>
      <c r="L922" s="137"/>
      <c r="M922" s="137"/>
      <c r="N922" s="126"/>
      <c r="O922" s="125"/>
      <c r="P922" s="125"/>
      <c r="Q922" s="137"/>
      <c r="R922" s="137"/>
      <c r="S922" s="137"/>
      <c r="T922" s="137"/>
    </row>
    <row r="923" spans="1:20" ht="15.75" x14ac:dyDescent="0.25">
      <c r="A923" s="195">
        <v>200</v>
      </c>
      <c r="B923" s="195" t="s">
        <v>5139</v>
      </c>
      <c r="C923" s="196" t="s">
        <v>4887</v>
      </c>
      <c r="D923" s="197" t="s">
        <v>4456</v>
      </c>
      <c r="E923" s="230">
        <v>560000</v>
      </c>
      <c r="F923" s="195"/>
      <c r="G923" s="245">
        <v>560000</v>
      </c>
      <c r="H923" s="125"/>
      <c r="I923" s="125"/>
      <c r="J923" s="126"/>
      <c r="K923" s="126"/>
      <c r="L923" s="137"/>
      <c r="M923" s="137"/>
      <c r="N923" s="126"/>
      <c r="O923" s="125"/>
      <c r="P923" s="125"/>
      <c r="Q923" s="137"/>
      <c r="R923" s="137"/>
      <c r="S923" s="137"/>
      <c r="T923" s="137"/>
    </row>
    <row r="924" spans="1:20" ht="15.75" x14ac:dyDescent="0.25">
      <c r="A924" s="195">
        <v>201</v>
      </c>
      <c r="B924" s="195" t="s">
        <v>5140</v>
      </c>
      <c r="C924" s="196" t="s">
        <v>4887</v>
      </c>
      <c r="D924" s="197" t="s">
        <v>3504</v>
      </c>
      <c r="E924" s="230">
        <v>230000</v>
      </c>
      <c r="F924" s="195"/>
      <c r="G924" s="245">
        <v>230000</v>
      </c>
      <c r="H924" s="125"/>
      <c r="I924" s="125"/>
      <c r="J924" s="126"/>
      <c r="K924" s="126"/>
      <c r="L924" s="137"/>
      <c r="M924" s="137"/>
      <c r="N924" s="126"/>
      <c r="O924" s="125"/>
      <c r="P924" s="125"/>
      <c r="Q924" s="137"/>
      <c r="R924" s="137"/>
      <c r="S924" s="137"/>
      <c r="T924" s="137"/>
    </row>
    <row r="925" spans="1:20" ht="15.75" x14ac:dyDescent="0.25">
      <c r="A925" s="195">
        <v>202</v>
      </c>
      <c r="B925" s="195" t="s">
        <v>5141</v>
      </c>
      <c r="C925" s="196" t="s">
        <v>2657</v>
      </c>
      <c r="D925" s="197" t="s">
        <v>4804</v>
      </c>
      <c r="E925" s="230">
        <v>640000</v>
      </c>
      <c r="F925" s="195"/>
      <c r="G925" s="245">
        <v>640000</v>
      </c>
      <c r="H925" s="125"/>
      <c r="I925" s="125"/>
      <c r="J925" s="126"/>
      <c r="K925" s="126"/>
      <c r="L925" s="137"/>
      <c r="M925" s="137"/>
      <c r="N925" s="126"/>
      <c r="O925" s="125"/>
      <c r="P925" s="125"/>
      <c r="Q925" s="137"/>
      <c r="R925" s="137"/>
      <c r="S925" s="137"/>
      <c r="T925" s="137"/>
    </row>
    <row r="926" spans="1:20" ht="15.75" x14ac:dyDescent="0.25">
      <c r="A926" s="195">
        <v>203</v>
      </c>
      <c r="B926" s="195" t="s">
        <v>5142</v>
      </c>
      <c r="C926" s="196" t="s">
        <v>4888</v>
      </c>
      <c r="D926" s="197" t="s">
        <v>4456</v>
      </c>
      <c r="E926" s="230">
        <v>560000</v>
      </c>
      <c r="F926" s="195"/>
      <c r="G926" s="245">
        <v>560000</v>
      </c>
      <c r="H926" s="125"/>
      <c r="I926" s="125"/>
      <c r="J926" s="126"/>
      <c r="K926" s="126"/>
      <c r="L926" s="137"/>
      <c r="M926" s="137"/>
      <c r="N926" s="126"/>
      <c r="O926" s="125"/>
      <c r="P926" s="125"/>
      <c r="Q926" s="137"/>
      <c r="R926" s="137"/>
      <c r="S926" s="137"/>
      <c r="T926" s="137"/>
    </row>
    <row r="927" spans="1:20" ht="15.75" x14ac:dyDescent="0.25">
      <c r="A927" s="195">
        <v>204</v>
      </c>
      <c r="B927" s="195" t="s">
        <v>5143</v>
      </c>
      <c r="C927" s="196" t="s">
        <v>4888</v>
      </c>
      <c r="D927" s="197" t="s">
        <v>3504</v>
      </c>
      <c r="E927" s="230">
        <v>230000</v>
      </c>
      <c r="F927" s="195"/>
      <c r="G927" s="245">
        <v>230000</v>
      </c>
      <c r="H927" s="125"/>
      <c r="I927" s="125"/>
      <c r="J927" s="126"/>
      <c r="K927" s="126"/>
      <c r="L927" s="137"/>
      <c r="M927" s="137"/>
      <c r="N927" s="126"/>
      <c r="O927" s="125"/>
      <c r="P927" s="125"/>
      <c r="Q927" s="137"/>
      <c r="R927" s="137"/>
      <c r="S927" s="137"/>
      <c r="T927" s="137"/>
    </row>
    <row r="928" spans="1:20" ht="15.75" x14ac:dyDescent="0.25">
      <c r="A928" s="195">
        <v>205</v>
      </c>
      <c r="B928" s="195" t="s">
        <v>5144</v>
      </c>
      <c r="C928" s="196" t="s">
        <v>4889</v>
      </c>
      <c r="D928" s="197" t="s">
        <v>3504</v>
      </c>
      <c r="E928" s="230">
        <v>230000</v>
      </c>
      <c r="F928" s="195"/>
      <c r="G928" s="245">
        <v>230000</v>
      </c>
      <c r="H928" s="125"/>
      <c r="I928" s="125"/>
      <c r="J928" s="126"/>
      <c r="K928" s="126"/>
      <c r="L928" s="137"/>
      <c r="M928" s="137"/>
      <c r="N928" s="126"/>
      <c r="O928" s="125"/>
      <c r="P928" s="125"/>
      <c r="Q928" s="137"/>
      <c r="R928" s="137"/>
      <c r="S928" s="137"/>
      <c r="T928" s="137"/>
    </row>
    <row r="929" spans="1:20" ht="15.75" x14ac:dyDescent="0.25">
      <c r="A929" s="195">
        <v>206</v>
      </c>
      <c r="B929" s="195" t="s">
        <v>5145</v>
      </c>
      <c r="C929" s="196" t="s">
        <v>4889</v>
      </c>
      <c r="D929" s="197" t="s">
        <v>4456</v>
      </c>
      <c r="E929" s="230">
        <v>560000</v>
      </c>
      <c r="F929" s="195"/>
      <c r="G929" s="245">
        <v>560000</v>
      </c>
      <c r="H929" s="125"/>
      <c r="I929" s="125"/>
      <c r="J929" s="126"/>
      <c r="K929" s="126"/>
      <c r="L929" s="137"/>
      <c r="M929" s="137"/>
      <c r="N929" s="126"/>
      <c r="O929" s="125"/>
      <c r="P929" s="125"/>
      <c r="Q929" s="137"/>
      <c r="R929" s="137"/>
      <c r="S929" s="137"/>
      <c r="T929" s="137"/>
    </row>
    <row r="930" spans="1:20" ht="15.75" x14ac:dyDescent="0.25">
      <c r="A930" s="195">
        <v>207</v>
      </c>
      <c r="B930" s="195" t="s">
        <v>5146</v>
      </c>
      <c r="C930" s="196" t="s">
        <v>4890</v>
      </c>
      <c r="D930" s="197" t="s">
        <v>3504</v>
      </c>
      <c r="E930" s="230">
        <v>230000</v>
      </c>
      <c r="F930" s="195"/>
      <c r="G930" s="245">
        <v>230000</v>
      </c>
      <c r="H930" s="125"/>
      <c r="I930" s="125"/>
      <c r="J930" s="126"/>
      <c r="K930" s="126"/>
      <c r="L930" s="137"/>
      <c r="M930" s="137"/>
      <c r="N930" s="126"/>
      <c r="O930" s="125"/>
      <c r="P930" s="125"/>
      <c r="Q930" s="137"/>
      <c r="R930" s="137"/>
      <c r="S930" s="137"/>
      <c r="T930" s="137"/>
    </row>
    <row r="931" spans="1:20" ht="15.75" x14ac:dyDescent="0.25">
      <c r="A931" s="195">
        <v>208</v>
      </c>
      <c r="B931" s="195" t="s">
        <v>5147</v>
      </c>
      <c r="C931" s="196" t="s">
        <v>4890</v>
      </c>
      <c r="D931" s="197" t="s">
        <v>4456</v>
      </c>
      <c r="E931" s="230">
        <v>560000</v>
      </c>
      <c r="F931" s="195"/>
      <c r="G931" s="245">
        <v>560000</v>
      </c>
      <c r="H931" s="125"/>
      <c r="I931" s="125"/>
      <c r="J931" s="126"/>
      <c r="K931" s="126"/>
      <c r="L931" s="137"/>
      <c r="M931" s="137"/>
      <c r="N931" s="126"/>
      <c r="O931" s="125"/>
      <c r="P931" s="125"/>
      <c r="Q931" s="137"/>
      <c r="R931" s="137"/>
      <c r="S931" s="137"/>
      <c r="T931" s="137"/>
    </row>
    <row r="932" spans="1:20" ht="15.75" x14ac:dyDescent="0.25">
      <c r="A932" s="195">
        <v>209</v>
      </c>
      <c r="B932" s="195" t="s">
        <v>5148</v>
      </c>
      <c r="C932" s="196" t="s">
        <v>4890</v>
      </c>
      <c r="D932" s="197" t="s">
        <v>2576</v>
      </c>
      <c r="E932" s="230">
        <v>430000</v>
      </c>
      <c r="F932" s="195"/>
      <c r="G932" s="245">
        <v>430000</v>
      </c>
      <c r="H932" s="125"/>
      <c r="I932" s="125"/>
      <c r="J932" s="126"/>
      <c r="K932" s="126"/>
      <c r="L932" s="137"/>
      <c r="M932" s="137"/>
      <c r="N932" s="126"/>
      <c r="O932" s="125"/>
      <c r="P932" s="125"/>
      <c r="Q932" s="137"/>
      <c r="R932" s="137"/>
      <c r="S932" s="137"/>
      <c r="T932" s="137"/>
    </row>
    <row r="933" spans="1:20" ht="15.75" x14ac:dyDescent="0.25">
      <c r="A933" s="195">
        <v>210</v>
      </c>
      <c r="B933" s="195" t="s">
        <v>5149</v>
      </c>
      <c r="C933" s="196" t="s">
        <v>4891</v>
      </c>
      <c r="D933" s="197" t="s">
        <v>3504</v>
      </c>
      <c r="E933" s="230">
        <v>230000</v>
      </c>
      <c r="F933" s="195"/>
      <c r="G933" s="245">
        <v>230000</v>
      </c>
      <c r="H933" s="125"/>
      <c r="I933" s="125"/>
      <c r="J933" s="126"/>
      <c r="K933" s="126"/>
      <c r="L933" s="137"/>
      <c r="M933" s="137"/>
      <c r="N933" s="126"/>
      <c r="O933" s="125"/>
      <c r="P933" s="125"/>
      <c r="Q933" s="137"/>
      <c r="R933" s="137"/>
      <c r="S933" s="137"/>
      <c r="T933" s="137"/>
    </row>
    <row r="934" spans="1:20" ht="15.75" x14ac:dyDescent="0.25">
      <c r="A934" s="195">
        <v>211</v>
      </c>
      <c r="B934" s="195" t="s">
        <v>5150</v>
      </c>
      <c r="C934" s="196" t="s">
        <v>4891</v>
      </c>
      <c r="D934" s="197" t="s">
        <v>4456</v>
      </c>
      <c r="E934" s="230">
        <v>560000</v>
      </c>
      <c r="F934" s="195"/>
      <c r="G934" s="245">
        <v>560000</v>
      </c>
      <c r="H934" s="125"/>
      <c r="I934" s="125"/>
      <c r="J934" s="126"/>
      <c r="K934" s="126"/>
      <c r="L934" s="137"/>
      <c r="M934" s="137"/>
      <c r="N934" s="126"/>
      <c r="O934" s="125"/>
      <c r="P934" s="125"/>
      <c r="Q934" s="137"/>
      <c r="R934" s="137"/>
      <c r="S934" s="137"/>
      <c r="T934" s="137"/>
    </row>
    <row r="935" spans="1:20" ht="15.75" x14ac:dyDescent="0.25">
      <c r="A935" s="195">
        <v>212</v>
      </c>
      <c r="B935" s="195" t="s">
        <v>5151</v>
      </c>
      <c r="C935" s="196" t="s">
        <v>4892</v>
      </c>
      <c r="D935" s="197" t="s">
        <v>3504</v>
      </c>
      <c r="E935" s="230">
        <v>230000</v>
      </c>
      <c r="F935" s="195"/>
      <c r="G935" s="245">
        <v>230000</v>
      </c>
      <c r="H935" s="125"/>
      <c r="I935" s="125"/>
      <c r="J935" s="126"/>
      <c r="K935" s="126"/>
      <c r="L935" s="137"/>
      <c r="M935" s="137"/>
      <c r="N935" s="126"/>
      <c r="O935" s="125"/>
      <c r="P935" s="125"/>
      <c r="Q935" s="137"/>
      <c r="R935" s="137"/>
      <c r="S935" s="137"/>
      <c r="T935" s="137"/>
    </row>
    <row r="936" spans="1:20" ht="15.75" x14ac:dyDescent="0.25">
      <c r="A936" s="195">
        <v>213</v>
      </c>
      <c r="B936" s="195" t="s">
        <v>5152</v>
      </c>
      <c r="C936" s="196" t="s">
        <v>4892</v>
      </c>
      <c r="D936" s="197" t="s">
        <v>4456</v>
      </c>
      <c r="E936" s="230">
        <v>560000</v>
      </c>
      <c r="F936" s="195"/>
      <c r="G936" s="245">
        <v>560000</v>
      </c>
      <c r="H936" s="125"/>
      <c r="I936" s="125"/>
      <c r="J936" s="126"/>
      <c r="K936" s="126"/>
      <c r="L936" s="137"/>
      <c r="M936" s="137"/>
      <c r="N936" s="126"/>
      <c r="O936" s="125"/>
      <c r="P936" s="125"/>
      <c r="Q936" s="137"/>
      <c r="R936" s="137"/>
      <c r="S936" s="137"/>
      <c r="T936" s="137"/>
    </row>
    <row r="937" spans="1:20" ht="15.75" x14ac:dyDescent="0.25">
      <c r="A937" s="195">
        <v>214</v>
      </c>
      <c r="B937" s="195" t="s">
        <v>5153</v>
      </c>
      <c r="C937" s="196" t="s">
        <v>4893</v>
      </c>
      <c r="D937" s="197" t="s">
        <v>4456</v>
      </c>
      <c r="E937" s="230">
        <v>560000</v>
      </c>
      <c r="F937" s="195"/>
      <c r="G937" s="245">
        <v>560000</v>
      </c>
      <c r="H937" s="125"/>
      <c r="I937" s="125"/>
      <c r="J937" s="126"/>
      <c r="K937" s="126"/>
      <c r="L937" s="137"/>
      <c r="M937" s="137"/>
      <c r="N937" s="126"/>
      <c r="O937" s="125"/>
      <c r="P937" s="125"/>
      <c r="Q937" s="137"/>
      <c r="R937" s="137"/>
      <c r="S937" s="137"/>
      <c r="T937" s="137"/>
    </row>
    <row r="938" spans="1:20" ht="15.75" x14ac:dyDescent="0.25">
      <c r="A938" s="195">
        <v>215</v>
      </c>
      <c r="B938" s="195" t="s">
        <v>5154</v>
      </c>
      <c r="C938" s="196" t="s">
        <v>4893</v>
      </c>
      <c r="D938" s="197" t="s">
        <v>3504</v>
      </c>
      <c r="E938" s="230">
        <v>230000</v>
      </c>
      <c r="F938" s="195"/>
      <c r="G938" s="245">
        <v>230000</v>
      </c>
      <c r="H938" s="125"/>
      <c r="I938" s="125"/>
      <c r="J938" s="126"/>
      <c r="K938" s="126"/>
      <c r="L938" s="137"/>
      <c r="M938" s="137"/>
      <c r="N938" s="126"/>
      <c r="O938" s="125"/>
      <c r="P938" s="125"/>
      <c r="Q938" s="137"/>
      <c r="R938" s="137"/>
      <c r="S938" s="137"/>
      <c r="T938" s="137"/>
    </row>
    <row r="939" spans="1:20" ht="15.75" x14ac:dyDescent="0.25">
      <c r="A939" s="195">
        <v>216</v>
      </c>
      <c r="B939" s="195" t="s">
        <v>5155</v>
      </c>
      <c r="C939" s="196" t="s">
        <v>2508</v>
      </c>
      <c r="D939" s="197" t="s">
        <v>3504</v>
      </c>
      <c r="E939" s="230">
        <v>230000</v>
      </c>
      <c r="F939" s="195"/>
      <c r="G939" s="245">
        <v>230000</v>
      </c>
      <c r="H939" s="125"/>
      <c r="I939" s="125"/>
      <c r="J939" s="126"/>
      <c r="K939" s="126"/>
      <c r="L939" s="137"/>
      <c r="M939" s="137"/>
      <c r="N939" s="126"/>
      <c r="O939" s="125"/>
      <c r="P939" s="125"/>
      <c r="Q939" s="137"/>
      <c r="R939" s="137"/>
      <c r="S939" s="137"/>
      <c r="T939" s="137"/>
    </row>
    <row r="940" spans="1:20" ht="15.75" x14ac:dyDescent="0.25">
      <c r="A940" s="195">
        <v>217</v>
      </c>
      <c r="B940" s="195" t="s">
        <v>5156</v>
      </c>
      <c r="C940" s="196" t="s">
        <v>2508</v>
      </c>
      <c r="D940" s="197" t="s">
        <v>4456</v>
      </c>
      <c r="E940" s="230">
        <v>560000</v>
      </c>
      <c r="F940" s="195"/>
      <c r="G940" s="245">
        <v>560000</v>
      </c>
      <c r="H940" s="125"/>
      <c r="I940" s="125"/>
      <c r="J940" s="126"/>
      <c r="K940" s="126"/>
      <c r="L940" s="137"/>
      <c r="M940" s="137"/>
      <c r="N940" s="126"/>
      <c r="O940" s="125"/>
      <c r="P940" s="125"/>
      <c r="Q940" s="137"/>
      <c r="R940" s="137"/>
      <c r="S940" s="137"/>
      <c r="T940" s="137"/>
    </row>
    <row r="941" spans="1:20" ht="15.75" x14ac:dyDescent="0.25">
      <c r="A941" s="195">
        <v>218</v>
      </c>
      <c r="B941" s="195" t="s">
        <v>5157</v>
      </c>
      <c r="C941" s="196" t="s">
        <v>4545</v>
      </c>
      <c r="D941" s="197" t="s">
        <v>4804</v>
      </c>
      <c r="E941" s="230">
        <v>640000</v>
      </c>
      <c r="F941" s="195"/>
      <c r="G941" s="245">
        <v>640000</v>
      </c>
      <c r="H941" s="125"/>
      <c r="I941" s="125"/>
      <c r="J941" s="126"/>
      <c r="K941" s="126"/>
      <c r="L941" s="137"/>
      <c r="M941" s="137"/>
      <c r="N941" s="126"/>
      <c r="O941" s="125"/>
      <c r="P941" s="125"/>
      <c r="Q941" s="137"/>
      <c r="R941" s="137"/>
      <c r="S941" s="137"/>
      <c r="T941" s="137"/>
    </row>
    <row r="942" spans="1:20" ht="15.75" x14ac:dyDescent="0.25">
      <c r="A942" s="195">
        <v>219</v>
      </c>
      <c r="B942" s="195" t="s">
        <v>5158</v>
      </c>
      <c r="C942" s="196" t="s">
        <v>4894</v>
      </c>
      <c r="D942" s="197" t="s">
        <v>3504</v>
      </c>
      <c r="E942" s="230">
        <v>230000</v>
      </c>
      <c r="F942" s="195"/>
      <c r="G942" s="245">
        <v>230000</v>
      </c>
      <c r="H942" s="125"/>
      <c r="I942" s="125"/>
      <c r="J942" s="126"/>
      <c r="K942" s="126"/>
      <c r="L942" s="137"/>
      <c r="M942" s="137"/>
      <c r="N942" s="126"/>
      <c r="O942" s="125"/>
      <c r="P942" s="125"/>
      <c r="Q942" s="137"/>
      <c r="R942" s="137"/>
      <c r="S942" s="137"/>
      <c r="T942" s="137"/>
    </row>
    <row r="943" spans="1:20" ht="15.75" x14ac:dyDescent="0.25">
      <c r="A943" s="195">
        <v>220</v>
      </c>
      <c r="B943" s="195" t="s">
        <v>5159</v>
      </c>
      <c r="C943" s="196" t="s">
        <v>4894</v>
      </c>
      <c r="D943" s="197" t="s">
        <v>4456</v>
      </c>
      <c r="E943" s="230">
        <v>560000</v>
      </c>
      <c r="F943" s="195"/>
      <c r="G943" s="245">
        <v>560000</v>
      </c>
      <c r="H943" s="125"/>
      <c r="I943" s="125"/>
      <c r="J943" s="126"/>
      <c r="K943" s="126"/>
      <c r="L943" s="137"/>
      <c r="M943" s="137"/>
      <c r="N943" s="126"/>
      <c r="O943" s="125"/>
      <c r="P943" s="125"/>
      <c r="Q943" s="137"/>
      <c r="R943" s="137"/>
      <c r="S943" s="137"/>
      <c r="T943" s="137"/>
    </row>
    <row r="944" spans="1:20" ht="15.75" x14ac:dyDescent="0.25">
      <c r="A944" s="195">
        <v>221</v>
      </c>
      <c r="B944" s="195" t="s">
        <v>5160</v>
      </c>
      <c r="C944" s="192" t="s">
        <v>4895</v>
      </c>
      <c r="D944" s="197" t="s">
        <v>4456</v>
      </c>
      <c r="E944" s="230">
        <v>560000</v>
      </c>
      <c r="F944" s="195"/>
      <c r="G944" s="245">
        <v>560000</v>
      </c>
      <c r="H944" s="125"/>
      <c r="I944" s="125"/>
      <c r="J944" s="126"/>
      <c r="K944" s="126"/>
      <c r="L944" s="137"/>
      <c r="M944" s="137"/>
      <c r="N944" s="126"/>
      <c r="O944" s="125"/>
      <c r="P944" s="125"/>
      <c r="Q944" s="137"/>
      <c r="R944" s="137"/>
      <c r="S944" s="137"/>
      <c r="T944" s="137"/>
    </row>
    <row r="945" spans="1:20" ht="15.75" x14ac:dyDescent="0.25">
      <c r="A945" s="195">
        <v>222</v>
      </c>
      <c r="B945" s="195" t="s">
        <v>5161</v>
      </c>
      <c r="C945" s="192" t="s">
        <v>4895</v>
      </c>
      <c r="D945" s="197" t="s">
        <v>3504</v>
      </c>
      <c r="E945" s="230">
        <v>230000</v>
      </c>
      <c r="F945" s="195"/>
      <c r="G945" s="245">
        <v>230000</v>
      </c>
      <c r="H945" s="125"/>
      <c r="I945" s="125"/>
      <c r="J945" s="126"/>
      <c r="K945" s="126"/>
      <c r="L945" s="137"/>
      <c r="M945" s="137"/>
      <c r="N945" s="126"/>
      <c r="O945" s="125"/>
      <c r="P945" s="125"/>
      <c r="Q945" s="137"/>
      <c r="R945" s="137"/>
      <c r="S945" s="137"/>
      <c r="T945" s="137"/>
    </row>
    <row r="946" spans="1:20" ht="15.75" x14ac:dyDescent="0.25">
      <c r="A946" s="195">
        <v>223</v>
      </c>
      <c r="B946" s="195" t="s">
        <v>5162</v>
      </c>
      <c r="C946" s="196" t="s">
        <v>4896</v>
      </c>
      <c r="D946" s="197" t="s">
        <v>3504</v>
      </c>
      <c r="E946" s="230">
        <v>230000</v>
      </c>
      <c r="F946" s="195"/>
      <c r="G946" s="245">
        <v>230000</v>
      </c>
      <c r="H946" s="125"/>
      <c r="I946" s="125"/>
      <c r="J946" s="126"/>
      <c r="K946" s="126"/>
      <c r="L946" s="137"/>
      <c r="M946" s="137"/>
      <c r="N946" s="126"/>
      <c r="O946" s="125"/>
      <c r="P946" s="125"/>
      <c r="Q946" s="137"/>
      <c r="R946" s="137"/>
      <c r="S946" s="137"/>
      <c r="T946" s="137"/>
    </row>
    <row r="947" spans="1:20" ht="15.75" x14ac:dyDescent="0.25">
      <c r="A947" s="195">
        <v>224</v>
      </c>
      <c r="B947" s="195" t="s">
        <v>5163</v>
      </c>
      <c r="C947" s="196" t="s">
        <v>4896</v>
      </c>
      <c r="D947" s="197" t="s">
        <v>4456</v>
      </c>
      <c r="E947" s="230">
        <v>560000</v>
      </c>
      <c r="F947" s="195"/>
      <c r="G947" s="245">
        <v>560000</v>
      </c>
      <c r="H947" s="125"/>
      <c r="I947" s="125"/>
      <c r="J947" s="126"/>
      <c r="K947" s="126"/>
      <c r="L947" s="137"/>
      <c r="M947" s="137"/>
      <c r="N947" s="126"/>
      <c r="O947" s="125"/>
      <c r="P947" s="125"/>
      <c r="Q947" s="137"/>
      <c r="R947" s="137"/>
      <c r="S947" s="137"/>
      <c r="T947" s="137"/>
    </row>
    <row r="948" spans="1:20" ht="15.75" x14ac:dyDescent="0.25">
      <c r="A948" s="195">
        <v>225</v>
      </c>
      <c r="B948" s="195" t="s">
        <v>5164</v>
      </c>
      <c r="C948" s="285" t="s">
        <v>4897</v>
      </c>
      <c r="D948" s="197" t="s">
        <v>3504</v>
      </c>
      <c r="E948" s="230">
        <v>230000</v>
      </c>
      <c r="F948" s="195"/>
      <c r="G948" s="245">
        <v>230000</v>
      </c>
      <c r="H948" s="125"/>
      <c r="I948" s="125"/>
      <c r="J948" s="126"/>
      <c r="K948" s="126"/>
      <c r="L948" s="137"/>
      <c r="M948" s="137"/>
      <c r="N948" s="126"/>
      <c r="O948" s="125"/>
      <c r="P948" s="125"/>
      <c r="Q948" s="137"/>
      <c r="R948" s="137"/>
      <c r="S948" s="137"/>
      <c r="T948" s="137"/>
    </row>
    <row r="949" spans="1:20" ht="15.75" x14ac:dyDescent="0.25">
      <c r="A949" s="195">
        <v>226</v>
      </c>
      <c r="B949" s="195" t="s">
        <v>5165</v>
      </c>
      <c r="C949" s="285" t="s">
        <v>4897</v>
      </c>
      <c r="D949" s="197" t="s">
        <v>4456</v>
      </c>
      <c r="E949" s="230">
        <v>560000</v>
      </c>
      <c r="F949" s="195"/>
      <c r="G949" s="245">
        <v>560000</v>
      </c>
      <c r="H949" s="125"/>
      <c r="I949" s="125"/>
      <c r="J949" s="126"/>
      <c r="K949" s="126"/>
      <c r="L949" s="137"/>
      <c r="M949" s="137"/>
      <c r="N949" s="126"/>
      <c r="O949" s="125"/>
      <c r="P949" s="125"/>
      <c r="Q949" s="137"/>
      <c r="R949" s="137"/>
      <c r="S949" s="137"/>
      <c r="T949" s="137"/>
    </row>
    <row r="950" spans="1:20" ht="15.75" x14ac:dyDescent="0.25">
      <c r="A950" s="195">
        <v>227</v>
      </c>
      <c r="B950" s="195" t="s">
        <v>5166</v>
      </c>
      <c r="C950" s="192" t="s">
        <v>4898</v>
      </c>
      <c r="D950" s="197" t="s">
        <v>3504</v>
      </c>
      <c r="E950" s="230">
        <v>460000</v>
      </c>
      <c r="F950" s="195" t="s">
        <v>4471</v>
      </c>
      <c r="G950" s="245">
        <v>460000</v>
      </c>
      <c r="H950" s="125"/>
      <c r="I950" s="125"/>
      <c r="J950" s="126"/>
      <c r="K950" s="126"/>
      <c r="L950" s="137"/>
      <c r="M950" s="137"/>
      <c r="N950" s="126"/>
      <c r="O950" s="125"/>
      <c r="P950" s="125"/>
      <c r="Q950" s="137"/>
      <c r="R950" s="137"/>
      <c r="S950" s="137"/>
      <c r="T950" s="137"/>
    </row>
    <row r="951" spans="1:20" ht="15.75" x14ac:dyDescent="0.25">
      <c r="A951" s="195">
        <v>228</v>
      </c>
      <c r="B951" s="195" t="s">
        <v>5167</v>
      </c>
      <c r="C951" s="192" t="s">
        <v>4898</v>
      </c>
      <c r="D951" s="197" t="s">
        <v>4456</v>
      </c>
      <c r="E951" s="230">
        <v>1120000</v>
      </c>
      <c r="F951" s="195" t="s">
        <v>4471</v>
      </c>
      <c r="G951" s="245">
        <v>1120000</v>
      </c>
      <c r="H951" s="125"/>
      <c r="I951" s="125"/>
      <c r="J951" s="126"/>
      <c r="K951" s="126"/>
      <c r="L951" s="137"/>
      <c r="M951" s="137"/>
      <c r="N951" s="126"/>
      <c r="O951" s="125"/>
      <c r="P951" s="125"/>
      <c r="Q951" s="137"/>
      <c r="R951" s="137"/>
      <c r="S951" s="137"/>
      <c r="T951" s="137"/>
    </row>
    <row r="952" spans="1:20" ht="15.75" x14ac:dyDescent="0.25">
      <c r="A952" s="195">
        <v>229</v>
      </c>
      <c r="B952" s="195" t="s">
        <v>5168</v>
      </c>
      <c r="C952" s="196" t="s">
        <v>4899</v>
      </c>
      <c r="D952" s="197" t="s">
        <v>3504</v>
      </c>
      <c r="E952" s="230">
        <v>230000</v>
      </c>
      <c r="F952" s="195"/>
      <c r="G952" s="245">
        <v>230000</v>
      </c>
      <c r="H952" s="125"/>
      <c r="I952" s="125"/>
      <c r="J952" s="126"/>
      <c r="K952" s="126"/>
      <c r="L952" s="137"/>
      <c r="M952" s="137"/>
      <c r="N952" s="126"/>
      <c r="O952" s="125"/>
      <c r="P952" s="125"/>
      <c r="Q952" s="137"/>
      <c r="R952" s="137"/>
      <c r="S952" s="137"/>
      <c r="T952" s="137"/>
    </row>
    <row r="953" spans="1:20" ht="15.75" x14ac:dyDescent="0.25">
      <c r="A953" s="195">
        <v>230</v>
      </c>
      <c r="B953" s="195" t="s">
        <v>5169</v>
      </c>
      <c r="C953" s="196" t="s">
        <v>4899</v>
      </c>
      <c r="D953" s="197" t="s">
        <v>4456</v>
      </c>
      <c r="E953" s="230">
        <v>560000</v>
      </c>
      <c r="F953" s="195"/>
      <c r="G953" s="245">
        <v>560000</v>
      </c>
      <c r="H953" s="125"/>
      <c r="I953" s="125"/>
      <c r="J953" s="126"/>
      <c r="K953" s="126"/>
      <c r="L953" s="137"/>
      <c r="M953" s="137"/>
      <c r="N953" s="126"/>
      <c r="O953" s="125"/>
      <c r="P953" s="125"/>
      <c r="Q953" s="137"/>
      <c r="R953" s="137"/>
      <c r="S953" s="137"/>
      <c r="T953" s="137"/>
    </row>
    <row r="954" spans="1:20" ht="15.75" x14ac:dyDescent="0.25">
      <c r="A954" s="195">
        <v>231</v>
      </c>
      <c r="B954" s="195" t="s">
        <v>5170</v>
      </c>
      <c r="C954" s="196" t="s">
        <v>4900</v>
      </c>
      <c r="D954" s="197" t="s">
        <v>3504</v>
      </c>
      <c r="E954" s="230">
        <v>230000</v>
      </c>
      <c r="F954" s="195"/>
      <c r="G954" s="245">
        <v>230000</v>
      </c>
      <c r="H954" s="125"/>
      <c r="I954" s="125"/>
      <c r="J954" s="126"/>
      <c r="K954" s="126"/>
      <c r="L954" s="137"/>
      <c r="M954" s="137"/>
      <c r="N954" s="126"/>
      <c r="O954" s="125"/>
      <c r="P954" s="125"/>
      <c r="Q954" s="137"/>
      <c r="R954" s="137"/>
      <c r="S954" s="137"/>
      <c r="T954" s="137"/>
    </row>
    <row r="955" spans="1:20" ht="15.75" x14ac:dyDescent="0.25">
      <c r="A955" s="195">
        <v>232</v>
      </c>
      <c r="B955" s="195" t="s">
        <v>5171</v>
      </c>
      <c r="C955" s="196" t="s">
        <v>4900</v>
      </c>
      <c r="D955" s="197" t="s">
        <v>4456</v>
      </c>
      <c r="E955" s="230">
        <v>560000</v>
      </c>
      <c r="F955" s="195"/>
      <c r="G955" s="245">
        <v>560000</v>
      </c>
      <c r="H955" s="125"/>
      <c r="I955" s="125"/>
      <c r="J955" s="126"/>
      <c r="K955" s="126"/>
      <c r="L955" s="137"/>
      <c r="M955" s="137"/>
      <c r="N955" s="126"/>
      <c r="O955" s="125"/>
      <c r="P955" s="125"/>
      <c r="Q955" s="137"/>
      <c r="R955" s="137"/>
      <c r="S955" s="137"/>
      <c r="T955" s="137"/>
    </row>
    <row r="956" spans="1:20" ht="15.75" x14ac:dyDescent="0.25">
      <c r="A956" s="195">
        <v>233</v>
      </c>
      <c r="B956" s="195" t="s">
        <v>5172</v>
      </c>
      <c r="C956" s="196" t="s">
        <v>4901</v>
      </c>
      <c r="D956" s="197" t="s">
        <v>4456</v>
      </c>
      <c r="E956" s="230">
        <v>560000</v>
      </c>
      <c r="F956" s="195"/>
      <c r="G956" s="245">
        <v>560000</v>
      </c>
      <c r="H956" s="125"/>
      <c r="I956" s="125"/>
      <c r="J956" s="126"/>
      <c r="K956" s="126"/>
      <c r="L956" s="137"/>
      <c r="M956" s="137"/>
      <c r="N956" s="126"/>
      <c r="O956" s="125"/>
      <c r="P956" s="125"/>
      <c r="Q956" s="137"/>
      <c r="R956" s="137"/>
      <c r="S956" s="137"/>
      <c r="T956" s="137"/>
    </row>
    <row r="957" spans="1:20" ht="15.75" x14ac:dyDescent="0.25">
      <c r="A957" s="195">
        <v>234</v>
      </c>
      <c r="B957" s="195" t="s">
        <v>5173</v>
      </c>
      <c r="C957" s="196" t="s">
        <v>4901</v>
      </c>
      <c r="D957" s="197" t="s">
        <v>3504</v>
      </c>
      <c r="E957" s="230">
        <v>230000</v>
      </c>
      <c r="F957" s="195"/>
      <c r="G957" s="245">
        <v>230000</v>
      </c>
      <c r="H957" s="125"/>
      <c r="I957" s="125"/>
      <c r="J957" s="126"/>
      <c r="K957" s="126"/>
      <c r="L957" s="137"/>
      <c r="M957" s="137"/>
      <c r="N957" s="126"/>
      <c r="O957" s="125"/>
      <c r="P957" s="125"/>
      <c r="Q957" s="137"/>
      <c r="R957" s="137"/>
      <c r="S957" s="137"/>
      <c r="T957" s="137"/>
    </row>
    <row r="958" spans="1:20" ht="15.75" x14ac:dyDescent="0.25">
      <c r="A958" s="195">
        <v>235</v>
      </c>
      <c r="B958" s="195" t="s">
        <v>5174</v>
      </c>
      <c r="C958" s="196" t="s">
        <v>4902</v>
      </c>
      <c r="D958" s="197" t="s">
        <v>3504</v>
      </c>
      <c r="E958" s="230">
        <v>230000</v>
      </c>
      <c r="F958" s="195"/>
      <c r="G958" s="245">
        <v>230000</v>
      </c>
      <c r="H958" s="125"/>
      <c r="I958" s="125"/>
      <c r="J958" s="126"/>
      <c r="K958" s="126"/>
      <c r="L958" s="137"/>
      <c r="M958" s="137"/>
      <c r="N958" s="126"/>
      <c r="O958" s="125"/>
      <c r="P958" s="125"/>
      <c r="Q958" s="137"/>
      <c r="R958" s="137"/>
      <c r="S958" s="137"/>
      <c r="T958" s="137"/>
    </row>
    <row r="959" spans="1:20" ht="15.75" x14ac:dyDescent="0.25">
      <c r="A959" s="195">
        <v>236</v>
      </c>
      <c r="B959" s="195" t="s">
        <v>5175</v>
      </c>
      <c r="C959" s="196" t="s">
        <v>4902</v>
      </c>
      <c r="D959" s="197" t="s">
        <v>4456</v>
      </c>
      <c r="E959" s="230">
        <v>560000</v>
      </c>
      <c r="F959" s="195"/>
      <c r="G959" s="245">
        <v>560000</v>
      </c>
      <c r="H959" s="125"/>
      <c r="I959" s="125"/>
      <c r="J959" s="126"/>
      <c r="K959" s="126"/>
      <c r="L959" s="137"/>
      <c r="M959" s="137"/>
      <c r="N959" s="126"/>
      <c r="O959" s="125"/>
      <c r="P959" s="125"/>
      <c r="Q959" s="137"/>
      <c r="R959" s="137"/>
      <c r="S959" s="137"/>
      <c r="T959" s="137"/>
    </row>
    <row r="960" spans="1:20" ht="15.75" x14ac:dyDescent="0.25">
      <c r="A960" s="195">
        <v>237</v>
      </c>
      <c r="B960" s="195" t="s">
        <v>5176</v>
      </c>
      <c r="C960" s="196" t="s">
        <v>4903</v>
      </c>
      <c r="D960" s="197" t="s">
        <v>4456</v>
      </c>
      <c r="E960" s="230">
        <v>560000</v>
      </c>
      <c r="F960" s="195"/>
      <c r="G960" s="245">
        <v>560000</v>
      </c>
      <c r="H960" s="125"/>
      <c r="I960" s="125"/>
      <c r="J960" s="126"/>
      <c r="K960" s="126"/>
      <c r="L960" s="137"/>
      <c r="M960" s="137"/>
      <c r="N960" s="126"/>
      <c r="O960" s="125"/>
      <c r="P960" s="125"/>
      <c r="Q960" s="137"/>
      <c r="R960" s="137"/>
      <c r="S960" s="137"/>
      <c r="T960" s="137"/>
    </row>
    <row r="961" spans="1:20" ht="15.75" x14ac:dyDescent="0.25">
      <c r="A961" s="195">
        <v>238</v>
      </c>
      <c r="B961" s="195" t="s">
        <v>5177</v>
      </c>
      <c r="C961" s="196" t="s">
        <v>4903</v>
      </c>
      <c r="D961" s="197" t="s">
        <v>3504</v>
      </c>
      <c r="E961" s="230">
        <v>230000</v>
      </c>
      <c r="F961" s="195"/>
      <c r="G961" s="245">
        <v>230000</v>
      </c>
      <c r="H961" s="125"/>
      <c r="I961" s="125"/>
      <c r="J961" s="126"/>
      <c r="K961" s="126"/>
      <c r="L961" s="137"/>
      <c r="M961" s="137"/>
      <c r="N961" s="126"/>
      <c r="O961" s="125"/>
      <c r="P961" s="125"/>
      <c r="Q961" s="137"/>
      <c r="R961" s="137"/>
      <c r="S961" s="137"/>
      <c r="T961" s="137"/>
    </row>
    <row r="962" spans="1:20" ht="15.75" x14ac:dyDescent="0.25">
      <c r="A962" s="195">
        <v>239</v>
      </c>
      <c r="B962" s="195" t="s">
        <v>5178</v>
      </c>
      <c r="C962" s="196" t="s">
        <v>4904</v>
      </c>
      <c r="D962" s="197" t="s">
        <v>3504</v>
      </c>
      <c r="E962" s="230">
        <v>230000</v>
      </c>
      <c r="F962" s="195"/>
      <c r="G962" s="245">
        <v>230000</v>
      </c>
      <c r="H962" s="125"/>
      <c r="I962" s="125"/>
      <c r="J962" s="126"/>
      <c r="K962" s="126"/>
      <c r="L962" s="137"/>
      <c r="M962" s="137"/>
      <c r="N962" s="126"/>
      <c r="O962" s="125"/>
      <c r="P962" s="125"/>
      <c r="Q962" s="137"/>
      <c r="R962" s="137"/>
      <c r="S962" s="137"/>
      <c r="T962" s="137"/>
    </row>
    <row r="963" spans="1:20" ht="15.75" x14ac:dyDescent="0.25">
      <c r="A963" s="195">
        <v>240</v>
      </c>
      <c r="B963" s="195" t="s">
        <v>5179</v>
      </c>
      <c r="C963" s="196" t="s">
        <v>4904</v>
      </c>
      <c r="D963" s="197" t="s">
        <v>4456</v>
      </c>
      <c r="E963" s="230">
        <v>560000</v>
      </c>
      <c r="F963" s="195"/>
      <c r="G963" s="245">
        <v>560000</v>
      </c>
      <c r="H963" s="125"/>
      <c r="I963" s="125"/>
      <c r="J963" s="126"/>
      <c r="K963" s="126"/>
      <c r="L963" s="137"/>
      <c r="M963" s="137"/>
      <c r="N963" s="126"/>
      <c r="O963" s="125"/>
      <c r="P963" s="125"/>
      <c r="Q963" s="137"/>
      <c r="R963" s="137"/>
      <c r="S963" s="137"/>
      <c r="T963" s="137"/>
    </row>
    <row r="964" spans="1:20" ht="15.75" x14ac:dyDescent="0.25">
      <c r="A964" s="195">
        <v>241</v>
      </c>
      <c r="B964" s="195" t="s">
        <v>5180</v>
      </c>
      <c r="C964" s="196" t="s">
        <v>4905</v>
      </c>
      <c r="D964" s="197" t="s">
        <v>3504</v>
      </c>
      <c r="E964" s="230">
        <v>230000</v>
      </c>
      <c r="F964" s="195"/>
      <c r="G964" s="245">
        <v>230000</v>
      </c>
      <c r="H964" s="125"/>
      <c r="I964" s="125"/>
      <c r="J964" s="126"/>
      <c r="K964" s="126"/>
      <c r="L964" s="137"/>
      <c r="M964" s="137"/>
      <c r="N964" s="126"/>
      <c r="O964" s="125"/>
      <c r="P964" s="125"/>
      <c r="Q964" s="137"/>
      <c r="R964" s="137"/>
      <c r="S964" s="137"/>
      <c r="T964" s="137"/>
    </row>
    <row r="965" spans="1:20" ht="15.75" x14ac:dyDescent="0.25">
      <c r="A965" s="195">
        <v>242</v>
      </c>
      <c r="B965" s="195" t="s">
        <v>5181</v>
      </c>
      <c r="C965" s="196" t="s">
        <v>4905</v>
      </c>
      <c r="D965" s="197" t="s">
        <v>4456</v>
      </c>
      <c r="E965" s="230">
        <v>560000</v>
      </c>
      <c r="F965" s="195"/>
      <c r="G965" s="245">
        <v>560000</v>
      </c>
      <c r="H965" s="125"/>
      <c r="I965" s="125"/>
      <c r="J965" s="126"/>
      <c r="K965" s="126"/>
      <c r="L965" s="137"/>
      <c r="M965" s="137"/>
      <c r="N965" s="126"/>
      <c r="O965" s="125"/>
      <c r="P965" s="125"/>
      <c r="Q965" s="137"/>
      <c r="R965" s="137"/>
      <c r="S965" s="137"/>
      <c r="T965" s="137"/>
    </row>
    <row r="966" spans="1:20" ht="15.75" x14ac:dyDescent="0.25">
      <c r="A966" s="195">
        <v>243</v>
      </c>
      <c r="B966" s="195" t="s">
        <v>5182</v>
      </c>
      <c r="C966" s="196" t="s">
        <v>4906</v>
      </c>
      <c r="D966" s="197" t="s">
        <v>3504</v>
      </c>
      <c r="E966" s="230">
        <v>230000</v>
      </c>
      <c r="F966" s="195"/>
      <c r="G966" s="245">
        <v>230000</v>
      </c>
      <c r="H966" s="125"/>
      <c r="I966" s="125"/>
      <c r="J966" s="126"/>
      <c r="K966" s="126"/>
      <c r="L966" s="137"/>
      <c r="M966" s="137"/>
      <c r="N966" s="126"/>
      <c r="O966" s="125"/>
      <c r="P966" s="125"/>
      <c r="Q966" s="137"/>
      <c r="R966" s="137"/>
      <c r="S966" s="137"/>
      <c r="T966" s="137"/>
    </row>
    <row r="967" spans="1:20" ht="15.75" x14ac:dyDescent="0.25">
      <c r="A967" s="195">
        <v>244</v>
      </c>
      <c r="B967" s="195" t="s">
        <v>5183</v>
      </c>
      <c r="C967" s="196" t="s">
        <v>4906</v>
      </c>
      <c r="D967" s="197" t="s">
        <v>4456</v>
      </c>
      <c r="E967" s="230">
        <v>560000</v>
      </c>
      <c r="F967" s="249"/>
      <c r="G967" s="245">
        <v>560000</v>
      </c>
      <c r="H967" s="125"/>
      <c r="I967" s="125"/>
      <c r="J967" s="126"/>
      <c r="K967" s="126"/>
      <c r="L967" s="137"/>
      <c r="M967" s="137"/>
      <c r="N967" s="126"/>
      <c r="O967" s="125"/>
      <c r="P967" s="125"/>
      <c r="Q967" s="137"/>
      <c r="R967" s="137"/>
      <c r="S967" s="137"/>
      <c r="T967" s="137"/>
    </row>
    <row r="968" spans="1:20" ht="15.75" x14ac:dyDescent="0.25">
      <c r="A968" s="195">
        <v>245</v>
      </c>
      <c r="B968" s="195" t="s">
        <v>5185</v>
      </c>
      <c r="C968" s="196" t="s">
        <v>2550</v>
      </c>
      <c r="D968" s="197" t="s">
        <v>4456</v>
      </c>
      <c r="E968" s="230">
        <v>560000</v>
      </c>
      <c r="F968" s="195"/>
      <c r="G968" s="253">
        <f>SUM(G724:G967)</f>
        <v>91850000</v>
      </c>
      <c r="H968" s="206"/>
      <c r="I968" s="206"/>
      <c r="J968" s="126"/>
      <c r="K968" s="126"/>
      <c r="L968" s="137"/>
      <c r="M968" s="137"/>
      <c r="N968" s="126"/>
      <c r="O968" s="206"/>
      <c r="P968" s="206"/>
      <c r="Q968" s="137"/>
      <c r="R968" s="137"/>
      <c r="S968" s="137"/>
      <c r="T968" s="137"/>
    </row>
    <row r="969" spans="1:20" ht="15.75" x14ac:dyDescent="0.25">
      <c r="A969" s="195">
        <v>246</v>
      </c>
      <c r="B969" s="195" t="s">
        <v>5186</v>
      </c>
      <c r="C969" s="196" t="s">
        <v>2550</v>
      </c>
      <c r="D969" s="197" t="s">
        <v>3504</v>
      </c>
      <c r="E969" s="230">
        <v>230000</v>
      </c>
      <c r="F969" s="195"/>
      <c r="G969" s="206"/>
      <c r="H969" s="206"/>
      <c r="I969" s="206"/>
      <c r="J969" s="126"/>
      <c r="K969" s="126"/>
      <c r="L969" s="137"/>
      <c r="M969" s="137"/>
      <c r="N969" s="126"/>
      <c r="O969" s="206"/>
      <c r="P969" s="206"/>
      <c r="Q969" s="137"/>
      <c r="R969" s="137"/>
      <c r="S969" s="137"/>
      <c r="T969" s="137"/>
    </row>
    <row r="970" spans="1:20" ht="15.75" x14ac:dyDescent="0.25">
      <c r="A970" s="195">
        <v>247</v>
      </c>
      <c r="B970" s="195" t="s">
        <v>5187</v>
      </c>
      <c r="C970" s="196" t="s">
        <v>4907</v>
      </c>
      <c r="D970" s="197" t="s">
        <v>3504</v>
      </c>
      <c r="E970" s="230">
        <v>230000</v>
      </c>
      <c r="F970" s="195"/>
      <c r="G970" s="206"/>
      <c r="H970" s="206"/>
      <c r="I970" s="206"/>
      <c r="J970" s="126"/>
      <c r="K970" s="126"/>
      <c r="L970" s="137"/>
      <c r="M970" s="137"/>
      <c r="N970" s="126"/>
      <c r="O970" s="206"/>
      <c r="P970" s="206"/>
      <c r="Q970" s="137"/>
      <c r="R970" s="137"/>
      <c r="S970" s="137"/>
      <c r="T970" s="137"/>
    </row>
    <row r="971" spans="1:20" ht="15.75" x14ac:dyDescent="0.25">
      <c r="A971" s="195">
        <v>248</v>
      </c>
      <c r="B971" s="195" t="s">
        <v>5188</v>
      </c>
      <c r="C971" s="196" t="s">
        <v>4907</v>
      </c>
      <c r="D971" s="197" t="s">
        <v>2803</v>
      </c>
      <c r="E971" s="230">
        <v>150000</v>
      </c>
      <c r="F971" s="195"/>
      <c r="G971" s="206"/>
      <c r="H971" s="206"/>
      <c r="I971" s="206"/>
      <c r="J971" s="126"/>
      <c r="K971" s="126"/>
      <c r="L971" s="137"/>
      <c r="M971" s="137"/>
      <c r="N971" s="126"/>
      <c r="O971" s="206"/>
      <c r="P971" s="206"/>
      <c r="Q971" s="137"/>
      <c r="R971" s="137"/>
      <c r="S971" s="137"/>
      <c r="T971" s="137"/>
    </row>
    <row r="972" spans="1:20" ht="15.75" x14ac:dyDescent="0.25">
      <c r="A972" s="195">
        <v>249</v>
      </c>
      <c r="B972" s="195" t="s">
        <v>5189</v>
      </c>
      <c r="C972" s="196" t="s">
        <v>4907</v>
      </c>
      <c r="D972" s="197" t="s">
        <v>4804</v>
      </c>
      <c r="E972" s="230">
        <v>640000</v>
      </c>
      <c r="F972" s="195"/>
      <c r="G972" s="206"/>
      <c r="H972" s="206"/>
      <c r="I972" s="206"/>
      <c r="J972" s="126"/>
      <c r="K972" s="126"/>
      <c r="L972" s="137"/>
      <c r="M972" s="137"/>
      <c r="N972" s="126"/>
      <c r="O972" s="206"/>
      <c r="P972" s="206"/>
      <c r="Q972" s="137"/>
      <c r="R972" s="137"/>
      <c r="S972" s="137"/>
      <c r="T972" s="137"/>
    </row>
    <row r="973" spans="1:20" ht="15.75" x14ac:dyDescent="0.25">
      <c r="A973" s="195">
        <v>250</v>
      </c>
      <c r="B973" s="195" t="s">
        <v>5190</v>
      </c>
      <c r="C973" s="196" t="s">
        <v>4907</v>
      </c>
      <c r="D973" s="197" t="s">
        <v>4456</v>
      </c>
      <c r="E973" s="230">
        <v>560000</v>
      </c>
      <c r="F973" s="252"/>
      <c r="G973" s="206"/>
      <c r="H973" s="206"/>
      <c r="I973" s="206"/>
      <c r="J973" s="126"/>
      <c r="K973" s="126"/>
      <c r="L973" s="137"/>
      <c r="M973" s="137"/>
      <c r="N973" s="126"/>
      <c r="O973" s="206"/>
      <c r="P973" s="206"/>
      <c r="Q973" s="137"/>
      <c r="R973" s="137"/>
      <c r="S973" s="137"/>
      <c r="T973" s="137"/>
    </row>
    <row r="974" spans="1:20" ht="15.75" x14ac:dyDescent="0.25">
      <c r="A974" s="195">
        <v>251</v>
      </c>
      <c r="B974" s="195" t="s">
        <v>5191</v>
      </c>
      <c r="C974" s="196" t="s">
        <v>2537</v>
      </c>
      <c r="D974" s="197" t="s">
        <v>4804</v>
      </c>
      <c r="E974" s="230">
        <v>640000</v>
      </c>
      <c r="F974" s="252"/>
      <c r="G974" s="206"/>
      <c r="H974" s="206"/>
      <c r="I974" s="206"/>
      <c r="J974" s="126"/>
      <c r="K974" s="126"/>
      <c r="L974" s="137"/>
      <c r="M974" s="137"/>
      <c r="N974" s="126"/>
      <c r="O974" s="206"/>
      <c r="P974" s="206"/>
      <c r="Q974" s="137"/>
      <c r="R974" s="137"/>
      <c r="S974" s="137"/>
      <c r="T974" s="137"/>
    </row>
    <row r="975" spans="1:20" ht="15.75" x14ac:dyDescent="0.25">
      <c r="A975" s="195">
        <v>252</v>
      </c>
      <c r="B975" s="195" t="s">
        <v>5192</v>
      </c>
      <c r="C975" s="196" t="s">
        <v>2537</v>
      </c>
      <c r="D975" s="197" t="s">
        <v>4456</v>
      </c>
      <c r="E975" s="230">
        <v>560000</v>
      </c>
      <c r="F975" s="252"/>
      <c r="G975" s="206"/>
      <c r="H975" s="206"/>
      <c r="I975" s="206"/>
      <c r="J975" s="126"/>
      <c r="K975" s="126"/>
      <c r="L975" s="137"/>
      <c r="M975" s="137"/>
      <c r="N975" s="126"/>
      <c r="O975" s="206"/>
      <c r="P975" s="206"/>
      <c r="Q975" s="137"/>
      <c r="R975" s="137"/>
      <c r="S975" s="137"/>
      <c r="T975" s="137"/>
    </row>
    <row r="976" spans="1:20" ht="15.75" x14ac:dyDescent="0.25">
      <c r="A976" s="195">
        <v>253</v>
      </c>
      <c r="B976" s="195" t="s">
        <v>5193</v>
      </c>
      <c r="C976" s="196" t="s">
        <v>2537</v>
      </c>
      <c r="D976" s="197" t="s">
        <v>3504</v>
      </c>
      <c r="E976" s="230">
        <v>230000</v>
      </c>
      <c r="F976" s="252"/>
      <c r="G976" s="206"/>
      <c r="H976" s="206"/>
      <c r="I976" s="206"/>
      <c r="J976" s="126"/>
      <c r="K976" s="126"/>
      <c r="L976" s="137"/>
      <c r="M976" s="137"/>
      <c r="N976" s="126"/>
      <c r="O976" s="206"/>
      <c r="P976" s="206"/>
      <c r="Q976" s="137"/>
      <c r="R976" s="137"/>
      <c r="S976" s="137"/>
      <c r="T976" s="137"/>
    </row>
    <row r="977" spans="1:20" ht="15.75" x14ac:dyDescent="0.25">
      <c r="A977" s="195">
        <v>254</v>
      </c>
      <c r="B977" s="195" t="s">
        <v>5194</v>
      </c>
      <c r="C977" s="196" t="s">
        <v>4908</v>
      </c>
      <c r="D977" s="197" t="s">
        <v>4456</v>
      </c>
      <c r="E977" s="230">
        <v>560000</v>
      </c>
      <c r="F977" s="252"/>
      <c r="G977" s="206"/>
      <c r="H977" s="206"/>
      <c r="I977" s="206"/>
      <c r="J977" s="126"/>
      <c r="K977" s="126"/>
      <c r="L977" s="137"/>
      <c r="M977" s="137"/>
      <c r="N977" s="126"/>
      <c r="O977" s="206"/>
      <c r="P977" s="206"/>
      <c r="Q977" s="137"/>
      <c r="R977" s="137"/>
      <c r="S977" s="137"/>
      <c r="T977" s="137"/>
    </row>
    <row r="978" spans="1:20" ht="15.75" x14ac:dyDescent="0.25">
      <c r="A978" s="195">
        <v>255</v>
      </c>
      <c r="B978" s="195" t="s">
        <v>5195</v>
      </c>
      <c r="C978" s="196" t="s">
        <v>4908</v>
      </c>
      <c r="D978" s="197" t="s">
        <v>4456</v>
      </c>
      <c r="E978" s="230">
        <v>560000</v>
      </c>
      <c r="F978" s="252"/>
      <c r="G978" s="206"/>
      <c r="H978" s="206"/>
      <c r="I978" s="206"/>
      <c r="J978" s="126"/>
      <c r="K978" s="126"/>
      <c r="L978" s="137"/>
      <c r="M978" s="137"/>
      <c r="N978" s="126"/>
      <c r="O978" s="206"/>
      <c r="P978" s="206"/>
      <c r="Q978" s="137"/>
      <c r="R978" s="137"/>
      <c r="S978" s="137"/>
      <c r="T978" s="137"/>
    </row>
    <row r="979" spans="1:20" ht="15.75" x14ac:dyDescent="0.25">
      <c r="A979" s="195">
        <v>256</v>
      </c>
      <c r="B979" s="195" t="s">
        <v>5196</v>
      </c>
      <c r="C979" s="196" t="s">
        <v>4908</v>
      </c>
      <c r="D979" s="197" t="s">
        <v>3504</v>
      </c>
      <c r="E979" s="230">
        <v>230000</v>
      </c>
      <c r="F979" s="252"/>
      <c r="G979" s="206"/>
      <c r="H979" s="206"/>
      <c r="I979" s="206"/>
      <c r="J979" s="126"/>
      <c r="K979" s="126"/>
      <c r="L979" s="137"/>
      <c r="M979" s="137"/>
      <c r="N979" s="126"/>
      <c r="O979" s="206"/>
      <c r="P979" s="206"/>
      <c r="Q979" s="137"/>
      <c r="R979" s="137"/>
      <c r="S979" s="137"/>
      <c r="T979" s="137"/>
    </row>
    <row r="980" spans="1:20" ht="15.75" x14ac:dyDescent="0.25">
      <c r="A980" s="195">
        <v>257</v>
      </c>
      <c r="B980" s="195" t="s">
        <v>5197</v>
      </c>
      <c r="C980" s="196" t="s">
        <v>4909</v>
      </c>
      <c r="D980" s="197" t="s">
        <v>3504</v>
      </c>
      <c r="E980" s="230">
        <v>230000</v>
      </c>
      <c r="F980" s="252"/>
      <c r="G980" s="206"/>
      <c r="H980" s="206"/>
      <c r="I980" s="206"/>
      <c r="J980" s="126"/>
      <c r="K980" s="126"/>
      <c r="L980" s="137"/>
      <c r="M980" s="137"/>
      <c r="N980" s="126"/>
      <c r="O980" s="206"/>
      <c r="P980" s="206"/>
      <c r="Q980" s="137"/>
      <c r="R980" s="137"/>
      <c r="S980" s="137"/>
      <c r="T980" s="137"/>
    </row>
    <row r="981" spans="1:20" ht="15.75" x14ac:dyDescent="0.25">
      <c r="A981" s="195">
        <v>258</v>
      </c>
      <c r="B981" s="195" t="s">
        <v>5198</v>
      </c>
      <c r="C981" s="196" t="s">
        <v>4909</v>
      </c>
      <c r="D981" s="197" t="s">
        <v>4456</v>
      </c>
      <c r="E981" s="230">
        <v>560000</v>
      </c>
      <c r="F981" s="252"/>
      <c r="G981" s="206"/>
      <c r="H981" s="206"/>
      <c r="I981" s="206"/>
      <c r="J981" s="126"/>
      <c r="K981" s="126"/>
      <c r="L981" s="137"/>
      <c r="M981" s="137"/>
      <c r="N981" s="126"/>
      <c r="O981" s="206"/>
      <c r="P981" s="206"/>
      <c r="Q981" s="137"/>
      <c r="R981" s="137"/>
      <c r="S981" s="137"/>
      <c r="T981" s="137"/>
    </row>
    <row r="982" spans="1:20" ht="15.75" x14ac:dyDescent="0.25">
      <c r="A982" s="195">
        <v>259</v>
      </c>
      <c r="B982" s="195" t="s">
        <v>5199</v>
      </c>
      <c r="C982" s="196" t="s">
        <v>3349</v>
      </c>
      <c r="D982" s="197" t="s">
        <v>4456</v>
      </c>
      <c r="E982" s="230">
        <v>560000</v>
      </c>
      <c r="F982" s="252"/>
      <c r="G982" s="206"/>
      <c r="H982" s="206"/>
      <c r="I982" s="206"/>
      <c r="J982" s="126"/>
      <c r="K982" s="126"/>
      <c r="L982" s="137"/>
      <c r="M982" s="137"/>
      <c r="N982" s="126"/>
      <c r="O982" s="206"/>
      <c r="P982" s="206"/>
      <c r="Q982" s="137"/>
      <c r="R982" s="137"/>
      <c r="S982" s="137"/>
      <c r="T982" s="137"/>
    </row>
    <row r="983" spans="1:20" ht="15.75" x14ac:dyDescent="0.25">
      <c r="A983" s="195">
        <v>260</v>
      </c>
      <c r="B983" s="195" t="s">
        <v>5200</v>
      </c>
      <c r="C983" s="196" t="s">
        <v>3349</v>
      </c>
      <c r="D983" s="197" t="s">
        <v>3504</v>
      </c>
      <c r="E983" s="230">
        <v>230000</v>
      </c>
      <c r="F983" s="252"/>
      <c r="G983" s="206"/>
      <c r="H983" s="206"/>
      <c r="I983" s="206"/>
      <c r="J983" s="126"/>
      <c r="K983" s="126"/>
      <c r="L983" s="137"/>
      <c r="M983" s="137"/>
      <c r="N983" s="126"/>
      <c r="O983" s="206"/>
      <c r="P983" s="206"/>
      <c r="Q983" s="137"/>
      <c r="R983" s="137"/>
      <c r="S983" s="137"/>
      <c r="T983" s="137"/>
    </row>
    <row r="984" spans="1:20" ht="15.75" x14ac:dyDescent="0.25">
      <c r="A984" s="195">
        <v>261</v>
      </c>
      <c r="B984" s="195" t="s">
        <v>5201</v>
      </c>
      <c r="C984" s="196" t="s">
        <v>4910</v>
      </c>
      <c r="D984" s="197" t="s">
        <v>3504</v>
      </c>
      <c r="E984" s="230">
        <v>230000</v>
      </c>
      <c r="F984" s="252"/>
      <c r="G984" s="206"/>
      <c r="H984" s="206"/>
      <c r="I984" s="206"/>
      <c r="J984" s="126"/>
      <c r="K984" s="126"/>
      <c r="L984" s="137"/>
      <c r="M984" s="137"/>
      <c r="N984" s="126"/>
      <c r="O984" s="206"/>
      <c r="P984" s="206"/>
      <c r="Q984" s="137"/>
      <c r="R984" s="137"/>
      <c r="S984" s="137"/>
      <c r="T984" s="137"/>
    </row>
    <row r="985" spans="1:20" ht="15.75" x14ac:dyDescent="0.25">
      <c r="A985" s="195">
        <v>262</v>
      </c>
      <c r="B985" s="195" t="s">
        <v>5202</v>
      </c>
      <c r="C985" s="196" t="s">
        <v>4911</v>
      </c>
      <c r="D985" s="197" t="s">
        <v>4912</v>
      </c>
      <c r="E985" s="230">
        <v>935000</v>
      </c>
      <c r="F985" s="252"/>
      <c r="G985" s="206"/>
      <c r="H985" s="206"/>
      <c r="I985" s="206"/>
      <c r="J985" s="126"/>
      <c r="K985" s="126"/>
      <c r="L985" s="137"/>
      <c r="M985" s="137"/>
      <c r="N985" s="126"/>
      <c r="O985" s="206"/>
      <c r="P985" s="206"/>
      <c r="Q985" s="137"/>
      <c r="R985" s="137"/>
      <c r="S985" s="137"/>
      <c r="T985" s="137"/>
    </row>
    <row r="986" spans="1:20" ht="15.75" x14ac:dyDescent="0.25">
      <c r="A986" s="195">
        <v>263</v>
      </c>
      <c r="B986" s="195" t="s">
        <v>5203</v>
      </c>
      <c r="C986" s="192" t="s">
        <v>4913</v>
      </c>
      <c r="D986" s="197" t="s">
        <v>4804</v>
      </c>
      <c r="E986" s="230">
        <v>560000</v>
      </c>
      <c r="F986" s="252"/>
      <c r="G986" s="206"/>
      <c r="H986" s="206"/>
      <c r="I986" s="206"/>
      <c r="J986" s="126"/>
      <c r="K986" s="126"/>
      <c r="L986" s="137"/>
      <c r="M986" s="137"/>
      <c r="N986" s="126"/>
      <c r="O986" s="206"/>
      <c r="P986" s="206"/>
      <c r="Q986" s="137"/>
      <c r="R986" s="137"/>
      <c r="S986" s="137"/>
      <c r="T986" s="137"/>
    </row>
    <row r="987" spans="1:20" ht="15.75" x14ac:dyDescent="0.25">
      <c r="A987" s="195">
        <v>264</v>
      </c>
      <c r="B987" s="195" t="s">
        <v>5204</v>
      </c>
      <c r="C987" s="192" t="s">
        <v>4914</v>
      </c>
      <c r="D987" s="197" t="s">
        <v>4804</v>
      </c>
      <c r="E987" s="230">
        <v>640000</v>
      </c>
      <c r="F987" s="252"/>
      <c r="G987" s="206"/>
      <c r="H987" s="206"/>
      <c r="I987" s="206"/>
      <c r="J987" s="126"/>
      <c r="K987" s="126"/>
      <c r="L987" s="137"/>
      <c r="M987" s="137"/>
      <c r="N987" s="126"/>
      <c r="O987" s="206"/>
      <c r="P987" s="206"/>
      <c r="Q987" s="137"/>
      <c r="R987" s="137"/>
      <c r="S987" s="137"/>
      <c r="T987" s="137"/>
    </row>
    <row r="988" spans="1:20" ht="15.75" x14ac:dyDescent="0.25">
      <c r="A988" s="195">
        <v>265</v>
      </c>
      <c r="B988" s="195" t="s">
        <v>5205</v>
      </c>
      <c r="C988" s="192" t="s">
        <v>4913</v>
      </c>
      <c r="D988" s="197" t="s">
        <v>4804</v>
      </c>
      <c r="E988" s="230">
        <v>80000</v>
      </c>
      <c r="F988" s="252"/>
      <c r="G988" s="206"/>
      <c r="H988" s="206"/>
      <c r="I988" s="206"/>
      <c r="J988" s="126"/>
      <c r="K988" s="126"/>
      <c r="L988" s="137"/>
      <c r="M988" s="137"/>
      <c r="N988" s="126"/>
      <c r="O988" s="206"/>
      <c r="P988" s="206"/>
      <c r="Q988" s="137"/>
      <c r="R988" s="137"/>
      <c r="S988" s="137"/>
      <c r="T988" s="137"/>
    </row>
    <row r="989" spans="1:20" ht="15.75" x14ac:dyDescent="0.25">
      <c r="A989" s="195">
        <v>266</v>
      </c>
      <c r="B989" s="195" t="s">
        <v>5206</v>
      </c>
      <c r="C989" s="196" t="s">
        <v>4915</v>
      </c>
      <c r="D989" s="197" t="s">
        <v>4916</v>
      </c>
      <c r="E989" s="230">
        <v>845000</v>
      </c>
      <c r="F989" s="252"/>
      <c r="G989" s="206"/>
      <c r="H989" s="206"/>
      <c r="I989" s="206"/>
      <c r="J989" s="126"/>
      <c r="K989" s="126"/>
      <c r="L989" s="137"/>
      <c r="M989" s="137"/>
      <c r="N989" s="126"/>
      <c r="O989" s="206"/>
      <c r="P989" s="206"/>
      <c r="Q989" s="137"/>
      <c r="R989" s="137"/>
      <c r="S989" s="137"/>
      <c r="T989" s="137"/>
    </row>
    <row r="990" spans="1:20" ht="15.75" x14ac:dyDescent="0.25">
      <c r="A990" s="195">
        <v>267</v>
      </c>
      <c r="B990" s="195" t="s">
        <v>5207</v>
      </c>
      <c r="C990" s="196" t="s">
        <v>4917</v>
      </c>
      <c r="D990" s="197" t="s">
        <v>4456</v>
      </c>
      <c r="E990" s="230">
        <v>560000</v>
      </c>
      <c r="F990" s="252"/>
      <c r="G990" s="206"/>
      <c r="H990" s="206"/>
      <c r="I990" s="206"/>
      <c r="J990" s="126"/>
      <c r="K990" s="126"/>
      <c r="L990" s="137"/>
      <c r="M990" s="137"/>
      <c r="N990" s="126"/>
      <c r="O990" s="206"/>
      <c r="P990" s="206"/>
      <c r="Q990" s="137"/>
      <c r="R990" s="137"/>
      <c r="S990" s="137"/>
      <c r="T990" s="137"/>
    </row>
    <row r="991" spans="1:20" ht="15.75" x14ac:dyDescent="0.25">
      <c r="A991" s="195">
        <v>268</v>
      </c>
      <c r="B991" s="195" t="s">
        <v>5208</v>
      </c>
      <c r="C991" s="196" t="s">
        <v>4917</v>
      </c>
      <c r="D991" s="197" t="s">
        <v>3504</v>
      </c>
      <c r="E991" s="230">
        <v>230000</v>
      </c>
      <c r="F991" s="252"/>
      <c r="G991" s="206"/>
      <c r="H991" s="206"/>
      <c r="I991" s="206"/>
      <c r="J991" s="126"/>
      <c r="K991" s="126"/>
      <c r="L991" s="137"/>
      <c r="M991" s="137"/>
      <c r="N991" s="126"/>
      <c r="O991" s="206"/>
      <c r="P991" s="206"/>
      <c r="Q991" s="137"/>
      <c r="R991" s="137"/>
      <c r="S991" s="137"/>
      <c r="T991" s="137"/>
    </row>
    <row r="992" spans="1:20" ht="15.75" x14ac:dyDescent="0.25">
      <c r="A992" s="195">
        <v>269</v>
      </c>
      <c r="B992" s="195" t="s">
        <v>5209</v>
      </c>
      <c r="C992" s="196" t="s">
        <v>4918</v>
      </c>
      <c r="D992" s="197" t="s">
        <v>3504</v>
      </c>
      <c r="E992" s="230">
        <v>230000</v>
      </c>
      <c r="F992" s="252"/>
      <c r="G992" s="206"/>
      <c r="H992" s="206"/>
      <c r="I992" s="206"/>
      <c r="J992" s="126"/>
      <c r="K992" s="126"/>
      <c r="L992" s="137"/>
      <c r="M992" s="137"/>
      <c r="N992" s="126"/>
      <c r="O992" s="206"/>
      <c r="P992" s="206"/>
      <c r="Q992" s="137"/>
      <c r="R992" s="137"/>
      <c r="S992" s="137"/>
      <c r="T992" s="137"/>
    </row>
    <row r="993" spans="1:20" ht="15.75" x14ac:dyDescent="0.25">
      <c r="A993" s="195">
        <v>270</v>
      </c>
      <c r="B993" s="195" t="s">
        <v>5210</v>
      </c>
      <c r="C993" s="196" t="s">
        <v>4918</v>
      </c>
      <c r="D993" s="197" t="s">
        <v>4456</v>
      </c>
      <c r="E993" s="230">
        <v>560000</v>
      </c>
      <c r="F993" s="252"/>
      <c r="G993" s="206"/>
      <c r="H993" s="206"/>
      <c r="I993" s="206"/>
      <c r="J993" s="126"/>
      <c r="K993" s="126"/>
      <c r="L993" s="137"/>
      <c r="M993" s="137"/>
      <c r="N993" s="126"/>
      <c r="O993" s="206"/>
      <c r="P993" s="206"/>
      <c r="Q993" s="137"/>
      <c r="R993" s="137"/>
      <c r="S993" s="137"/>
      <c r="T993" s="137"/>
    </row>
    <row r="994" spans="1:20" ht="15.75" x14ac:dyDescent="0.25">
      <c r="A994" s="195">
        <v>271</v>
      </c>
      <c r="B994" s="195" t="s">
        <v>5211</v>
      </c>
      <c r="C994" s="196" t="s">
        <v>4919</v>
      </c>
      <c r="D994" s="197" t="s">
        <v>4804</v>
      </c>
      <c r="E994" s="230">
        <v>640000</v>
      </c>
      <c r="F994" s="252"/>
      <c r="G994" s="206"/>
      <c r="H994" s="206"/>
      <c r="I994" s="206"/>
      <c r="J994" s="126"/>
      <c r="K994" s="126"/>
      <c r="L994" s="137"/>
      <c r="M994" s="137"/>
      <c r="N994" s="126"/>
      <c r="O994" s="206"/>
      <c r="P994" s="206"/>
      <c r="Q994" s="137"/>
      <c r="R994" s="137"/>
      <c r="S994" s="137"/>
      <c r="T994" s="137"/>
    </row>
    <row r="995" spans="1:20" ht="15.75" x14ac:dyDescent="0.25">
      <c r="A995" s="195">
        <v>272</v>
      </c>
      <c r="B995" s="195" t="s">
        <v>5212</v>
      </c>
      <c r="C995" s="196" t="s">
        <v>4919</v>
      </c>
      <c r="D995" s="197" t="s">
        <v>4920</v>
      </c>
      <c r="E995" s="230">
        <v>1420000</v>
      </c>
      <c r="F995" s="252"/>
      <c r="G995" s="206"/>
      <c r="H995" s="206"/>
      <c r="I995" s="206"/>
      <c r="J995" s="126"/>
      <c r="K995" s="126"/>
      <c r="L995" s="137"/>
      <c r="M995" s="137"/>
      <c r="N995" s="126"/>
      <c r="O995" s="206"/>
      <c r="P995" s="206"/>
      <c r="Q995" s="137"/>
      <c r="R995" s="137"/>
      <c r="S995" s="137"/>
      <c r="T995" s="137"/>
    </row>
    <row r="996" spans="1:20" ht="15.75" x14ac:dyDescent="0.25">
      <c r="A996" s="195">
        <v>273</v>
      </c>
      <c r="B996" s="195" t="s">
        <v>5213</v>
      </c>
      <c r="C996" s="196" t="s">
        <v>4919</v>
      </c>
      <c r="D996" s="197" t="s">
        <v>3504</v>
      </c>
      <c r="E996" s="230">
        <v>230000</v>
      </c>
      <c r="F996" s="252"/>
      <c r="G996" s="206"/>
      <c r="H996" s="206"/>
      <c r="I996" s="206"/>
      <c r="J996" s="126"/>
      <c r="K996" s="126"/>
      <c r="L996" s="137"/>
      <c r="M996" s="137"/>
      <c r="N996" s="126"/>
      <c r="O996" s="206"/>
      <c r="P996" s="206"/>
      <c r="Q996" s="137"/>
      <c r="R996" s="137"/>
      <c r="S996" s="137"/>
      <c r="T996" s="137"/>
    </row>
    <row r="997" spans="1:20" ht="15.75" x14ac:dyDescent="0.25">
      <c r="A997" s="195">
        <v>274</v>
      </c>
      <c r="B997" s="195" t="s">
        <v>5214</v>
      </c>
      <c r="C997" s="196" t="s">
        <v>2977</v>
      </c>
      <c r="D997" s="197" t="s">
        <v>2576</v>
      </c>
      <c r="E997" s="230">
        <v>430000</v>
      </c>
      <c r="F997" s="252"/>
      <c r="G997" s="206"/>
      <c r="H997" s="206"/>
      <c r="I997" s="206"/>
      <c r="J997" s="126"/>
      <c r="K997" s="126"/>
      <c r="L997" s="137"/>
      <c r="M997" s="137"/>
      <c r="N997" s="126"/>
      <c r="O997" s="206"/>
      <c r="P997" s="206"/>
      <c r="Q997" s="137"/>
      <c r="R997" s="137"/>
      <c r="S997" s="137"/>
      <c r="T997" s="137"/>
    </row>
    <row r="998" spans="1:20" ht="15.75" x14ac:dyDescent="0.25">
      <c r="A998" s="195">
        <v>275</v>
      </c>
      <c r="B998" s="195" t="s">
        <v>5215</v>
      </c>
      <c r="C998" s="192" t="s">
        <v>4921</v>
      </c>
      <c r="D998" s="197" t="s">
        <v>4456</v>
      </c>
      <c r="E998" s="230">
        <v>560000</v>
      </c>
      <c r="F998" s="252"/>
      <c r="G998" s="206"/>
      <c r="H998" s="206"/>
      <c r="I998" s="206"/>
      <c r="J998" s="126"/>
      <c r="K998" s="126"/>
      <c r="L998" s="137"/>
      <c r="M998" s="137"/>
      <c r="N998" s="126"/>
      <c r="O998" s="206"/>
      <c r="P998" s="206"/>
      <c r="Q998" s="137"/>
      <c r="R998" s="137"/>
      <c r="S998" s="137"/>
      <c r="T998" s="137"/>
    </row>
    <row r="999" spans="1:20" ht="15.75" x14ac:dyDescent="0.25">
      <c r="A999" s="195">
        <v>276</v>
      </c>
      <c r="B999" s="195" t="s">
        <v>5216</v>
      </c>
      <c r="C999" s="192" t="s">
        <v>4921</v>
      </c>
      <c r="D999" s="197" t="s">
        <v>3504</v>
      </c>
      <c r="E999" s="230">
        <v>230000</v>
      </c>
      <c r="F999" s="252"/>
      <c r="G999" s="206"/>
      <c r="H999" s="206"/>
      <c r="I999" s="206"/>
      <c r="J999" s="126"/>
      <c r="K999" s="126"/>
      <c r="L999" s="137"/>
      <c r="M999" s="137"/>
      <c r="N999" s="126"/>
      <c r="O999" s="206"/>
      <c r="P999" s="206"/>
      <c r="Q999" s="137"/>
      <c r="R999" s="137"/>
      <c r="S999" s="137"/>
      <c r="T999" s="137"/>
    </row>
    <row r="1000" spans="1:20" ht="15.75" x14ac:dyDescent="0.25">
      <c r="A1000" s="195">
        <v>277</v>
      </c>
      <c r="B1000" s="195" t="s">
        <v>5217</v>
      </c>
      <c r="C1000" s="196" t="s">
        <v>3314</v>
      </c>
      <c r="D1000" s="197" t="s">
        <v>4456</v>
      </c>
      <c r="E1000" s="230">
        <v>560000</v>
      </c>
      <c r="F1000" s="252"/>
      <c r="G1000" s="206"/>
      <c r="H1000" s="206"/>
      <c r="I1000" s="206"/>
      <c r="J1000" s="126"/>
      <c r="K1000" s="126"/>
      <c r="L1000" s="137"/>
      <c r="M1000" s="137"/>
      <c r="N1000" s="126"/>
      <c r="O1000" s="206"/>
      <c r="P1000" s="206"/>
      <c r="Q1000" s="137"/>
      <c r="R1000" s="137"/>
      <c r="S1000" s="137"/>
      <c r="T1000" s="137"/>
    </row>
    <row r="1001" spans="1:20" ht="15.75" x14ac:dyDescent="0.25">
      <c r="A1001" s="195">
        <v>278</v>
      </c>
      <c r="B1001" s="195" t="s">
        <v>5218</v>
      </c>
      <c r="C1001" s="196" t="s">
        <v>3314</v>
      </c>
      <c r="D1001" s="197" t="s">
        <v>3504</v>
      </c>
      <c r="E1001" s="230">
        <v>230000</v>
      </c>
      <c r="F1001" s="252"/>
      <c r="G1001" s="206"/>
      <c r="H1001" s="206"/>
      <c r="I1001" s="206"/>
      <c r="J1001" s="126"/>
      <c r="K1001" s="126"/>
      <c r="L1001" s="137"/>
      <c r="M1001" s="137"/>
      <c r="N1001" s="126"/>
      <c r="O1001" s="206"/>
      <c r="P1001" s="206"/>
      <c r="Q1001" s="137"/>
      <c r="R1001" s="137"/>
      <c r="S1001" s="137"/>
      <c r="T1001" s="137"/>
    </row>
    <row r="1002" spans="1:20" ht="15.75" x14ac:dyDescent="0.25">
      <c r="A1002" s="195">
        <v>279</v>
      </c>
      <c r="B1002" s="195" t="s">
        <v>5219</v>
      </c>
      <c r="C1002" s="196" t="s">
        <v>4922</v>
      </c>
      <c r="D1002" s="197" t="s">
        <v>4456</v>
      </c>
      <c r="E1002" s="230">
        <v>560000</v>
      </c>
      <c r="F1002" s="252"/>
      <c r="G1002" s="206"/>
      <c r="H1002" s="206"/>
      <c r="I1002" s="206"/>
      <c r="J1002" s="126"/>
      <c r="K1002" s="126"/>
      <c r="L1002" s="137"/>
      <c r="M1002" s="137"/>
      <c r="N1002" s="126"/>
      <c r="O1002" s="206"/>
      <c r="P1002" s="206"/>
      <c r="Q1002" s="137"/>
      <c r="R1002" s="137"/>
      <c r="S1002" s="137"/>
      <c r="T1002" s="137"/>
    </row>
    <row r="1003" spans="1:20" ht="15.75" x14ac:dyDescent="0.25">
      <c r="A1003" s="195">
        <v>280</v>
      </c>
      <c r="B1003" s="195" t="s">
        <v>5220</v>
      </c>
      <c r="C1003" s="196" t="s">
        <v>4922</v>
      </c>
      <c r="D1003" s="197" t="s">
        <v>3504</v>
      </c>
      <c r="E1003" s="230">
        <v>230000</v>
      </c>
      <c r="F1003" s="252"/>
      <c r="G1003" s="206"/>
      <c r="H1003" s="206"/>
      <c r="I1003" s="206"/>
      <c r="J1003" s="126"/>
      <c r="K1003" s="126"/>
      <c r="L1003" s="137"/>
      <c r="M1003" s="137"/>
      <c r="N1003" s="126"/>
      <c r="O1003" s="206"/>
      <c r="P1003" s="206"/>
      <c r="Q1003" s="137"/>
      <c r="R1003" s="137"/>
      <c r="S1003" s="137"/>
      <c r="T1003" s="137"/>
    </row>
    <row r="1004" spans="1:20" ht="15.75" x14ac:dyDescent="0.25">
      <c r="A1004" s="195">
        <v>281</v>
      </c>
      <c r="B1004" s="195" t="s">
        <v>5221</v>
      </c>
      <c r="C1004" s="196" t="s">
        <v>4923</v>
      </c>
      <c r="D1004" s="197" t="s">
        <v>4456</v>
      </c>
      <c r="E1004" s="230">
        <v>560000</v>
      </c>
      <c r="F1004" s="252"/>
      <c r="G1004" s="206"/>
      <c r="H1004" s="206"/>
      <c r="I1004" s="206"/>
      <c r="J1004" s="126"/>
      <c r="K1004" s="126"/>
      <c r="L1004" s="137"/>
      <c r="M1004" s="137"/>
      <c r="N1004" s="126"/>
      <c r="O1004" s="206"/>
      <c r="P1004" s="206"/>
      <c r="Q1004" s="137"/>
      <c r="R1004" s="137"/>
      <c r="S1004" s="137"/>
      <c r="T1004" s="137"/>
    </row>
    <row r="1005" spans="1:20" ht="15.75" x14ac:dyDescent="0.25">
      <c r="A1005" s="195">
        <v>282</v>
      </c>
      <c r="B1005" s="195" t="s">
        <v>5222</v>
      </c>
      <c r="C1005" s="196" t="s">
        <v>4923</v>
      </c>
      <c r="D1005" s="197" t="s">
        <v>3504</v>
      </c>
      <c r="E1005" s="230">
        <v>230000</v>
      </c>
      <c r="F1005" s="252"/>
      <c r="G1005" s="206"/>
      <c r="H1005" s="206"/>
      <c r="I1005" s="206"/>
      <c r="J1005" s="126"/>
      <c r="K1005" s="126"/>
      <c r="L1005" s="137"/>
      <c r="M1005" s="137"/>
      <c r="N1005" s="126"/>
      <c r="O1005" s="206"/>
      <c r="P1005" s="206"/>
      <c r="Q1005" s="137"/>
      <c r="R1005" s="137"/>
      <c r="S1005" s="137"/>
      <c r="T1005" s="137"/>
    </row>
    <row r="1006" spans="1:20" ht="15.75" x14ac:dyDescent="0.25">
      <c r="A1006" s="195">
        <v>283</v>
      </c>
      <c r="B1006" s="195" t="s">
        <v>5223</v>
      </c>
      <c r="C1006" s="196" t="s">
        <v>4924</v>
      </c>
      <c r="D1006" s="197" t="s">
        <v>3504</v>
      </c>
      <c r="E1006" s="230">
        <v>230000</v>
      </c>
      <c r="F1006" s="252"/>
      <c r="G1006" s="206"/>
      <c r="H1006" s="206"/>
      <c r="I1006" s="206"/>
      <c r="J1006" s="126"/>
      <c r="K1006" s="126"/>
      <c r="L1006" s="137"/>
      <c r="M1006" s="137"/>
      <c r="N1006" s="126"/>
      <c r="O1006" s="206"/>
      <c r="P1006" s="206"/>
      <c r="Q1006" s="137"/>
      <c r="R1006" s="137"/>
      <c r="S1006" s="137"/>
      <c r="T1006" s="137"/>
    </row>
    <row r="1007" spans="1:20" ht="15.75" x14ac:dyDescent="0.25">
      <c r="A1007" s="195">
        <v>284</v>
      </c>
      <c r="B1007" s="195" t="s">
        <v>5224</v>
      </c>
      <c r="C1007" s="196" t="s">
        <v>4924</v>
      </c>
      <c r="D1007" s="197" t="s">
        <v>4456</v>
      </c>
      <c r="E1007" s="230">
        <v>560000</v>
      </c>
      <c r="F1007" s="252"/>
      <c r="G1007" s="206"/>
      <c r="H1007" s="206"/>
      <c r="I1007" s="206"/>
      <c r="J1007" s="126"/>
      <c r="K1007" s="126"/>
      <c r="L1007" s="137"/>
      <c r="M1007" s="137"/>
      <c r="N1007" s="126"/>
      <c r="O1007" s="206"/>
      <c r="P1007" s="206"/>
      <c r="Q1007" s="137"/>
      <c r="R1007" s="137"/>
      <c r="S1007" s="137"/>
      <c r="T1007" s="137"/>
    </row>
    <row r="1008" spans="1:20" ht="15.75" x14ac:dyDescent="0.25">
      <c r="A1008" s="195">
        <v>285</v>
      </c>
      <c r="B1008" s="195" t="s">
        <v>5225</v>
      </c>
      <c r="C1008" s="196" t="s">
        <v>4925</v>
      </c>
      <c r="D1008" s="197" t="s">
        <v>4456</v>
      </c>
      <c r="E1008" s="230">
        <v>560000</v>
      </c>
      <c r="F1008" s="252"/>
      <c r="G1008" s="206"/>
      <c r="H1008" s="206"/>
      <c r="I1008" s="206"/>
      <c r="J1008" s="126"/>
      <c r="K1008" s="126"/>
      <c r="L1008" s="137"/>
      <c r="M1008" s="137"/>
      <c r="N1008" s="126"/>
      <c r="O1008" s="206"/>
      <c r="P1008" s="206"/>
      <c r="Q1008" s="137"/>
      <c r="R1008" s="137"/>
      <c r="S1008" s="137"/>
      <c r="T1008" s="137"/>
    </row>
    <row r="1009" spans="1:20" ht="15.75" x14ac:dyDescent="0.25">
      <c r="A1009" s="195">
        <v>286</v>
      </c>
      <c r="B1009" s="195" t="s">
        <v>5226</v>
      </c>
      <c r="C1009" s="196" t="s">
        <v>4925</v>
      </c>
      <c r="D1009" s="197" t="s">
        <v>3504</v>
      </c>
      <c r="E1009" s="230">
        <v>230000</v>
      </c>
      <c r="F1009" s="252"/>
      <c r="G1009" s="206"/>
      <c r="H1009" s="206"/>
      <c r="I1009" s="206"/>
      <c r="J1009" s="126"/>
      <c r="K1009" s="126"/>
      <c r="L1009" s="137"/>
      <c r="M1009" s="137"/>
      <c r="N1009" s="126"/>
      <c r="O1009" s="206"/>
      <c r="P1009" s="206"/>
      <c r="Q1009" s="137"/>
      <c r="R1009" s="137"/>
      <c r="S1009" s="137"/>
      <c r="T1009" s="137"/>
    </row>
    <row r="1010" spans="1:20" ht="15.75" x14ac:dyDescent="0.25">
      <c r="A1010" s="195">
        <v>287</v>
      </c>
      <c r="B1010" s="195" t="s">
        <v>5227</v>
      </c>
      <c r="C1010" s="192" t="s">
        <v>4926</v>
      </c>
      <c r="D1010" s="197" t="s">
        <v>2575</v>
      </c>
      <c r="E1010" s="230">
        <v>400000</v>
      </c>
      <c r="F1010" s="252"/>
      <c r="G1010" s="206"/>
      <c r="H1010" s="206"/>
      <c r="I1010" s="206"/>
      <c r="J1010" s="126"/>
      <c r="K1010" s="126"/>
      <c r="L1010" s="137"/>
      <c r="M1010" s="137"/>
      <c r="N1010" s="126"/>
      <c r="O1010" s="206"/>
      <c r="P1010" s="206"/>
      <c r="Q1010" s="137"/>
      <c r="R1010" s="137"/>
      <c r="S1010" s="137"/>
      <c r="T1010" s="137"/>
    </row>
    <row r="1011" spans="1:20" ht="15.75" x14ac:dyDescent="0.25">
      <c r="A1011" s="195">
        <v>288</v>
      </c>
      <c r="B1011" s="195" t="s">
        <v>5228</v>
      </c>
      <c r="C1011" s="196" t="s">
        <v>4927</v>
      </c>
      <c r="D1011" s="197" t="s">
        <v>4456</v>
      </c>
      <c r="E1011" s="230">
        <v>560000</v>
      </c>
      <c r="F1011" s="252"/>
      <c r="G1011" s="206"/>
      <c r="H1011" s="206"/>
      <c r="I1011" s="206"/>
      <c r="J1011" s="126"/>
      <c r="K1011" s="126"/>
      <c r="L1011" s="137"/>
      <c r="M1011" s="137"/>
      <c r="N1011" s="126"/>
      <c r="O1011" s="206"/>
      <c r="P1011" s="206"/>
      <c r="Q1011" s="137"/>
      <c r="R1011" s="137"/>
      <c r="S1011" s="137"/>
      <c r="T1011" s="137"/>
    </row>
    <row r="1012" spans="1:20" ht="15.75" x14ac:dyDescent="0.25">
      <c r="A1012" s="195">
        <v>289</v>
      </c>
      <c r="B1012" s="195" t="s">
        <v>5229</v>
      </c>
      <c r="C1012" s="196" t="s">
        <v>4927</v>
      </c>
      <c r="D1012" s="197" t="s">
        <v>3504</v>
      </c>
      <c r="E1012" s="230">
        <v>230000</v>
      </c>
      <c r="F1012" s="252"/>
      <c r="G1012" s="206"/>
      <c r="H1012" s="206"/>
      <c r="I1012" s="206"/>
      <c r="J1012" s="126"/>
      <c r="K1012" s="126"/>
      <c r="L1012" s="137"/>
      <c r="M1012" s="137"/>
      <c r="N1012" s="126"/>
      <c r="O1012" s="206"/>
      <c r="P1012" s="206"/>
      <c r="Q1012" s="137"/>
      <c r="R1012" s="137"/>
      <c r="S1012" s="137"/>
      <c r="T1012" s="137"/>
    </row>
    <row r="1013" spans="1:20" ht="15.75" x14ac:dyDescent="0.25">
      <c r="A1013" s="195">
        <v>290</v>
      </c>
      <c r="B1013" s="195" t="s">
        <v>5230</v>
      </c>
      <c r="C1013" s="196" t="s">
        <v>4928</v>
      </c>
      <c r="D1013" s="197" t="s">
        <v>4456</v>
      </c>
      <c r="E1013" s="230">
        <v>560000</v>
      </c>
      <c r="F1013" s="252"/>
      <c r="G1013" s="206"/>
      <c r="H1013" s="206"/>
      <c r="I1013" s="206"/>
      <c r="J1013" s="126"/>
      <c r="K1013" s="126"/>
      <c r="L1013" s="137"/>
      <c r="M1013" s="137"/>
      <c r="N1013" s="126"/>
      <c r="O1013" s="206"/>
      <c r="P1013" s="206"/>
      <c r="Q1013" s="137"/>
      <c r="R1013" s="137"/>
      <c r="S1013" s="137"/>
      <c r="T1013" s="137"/>
    </row>
    <row r="1014" spans="1:20" ht="15.75" x14ac:dyDescent="0.25">
      <c r="A1014" s="195">
        <v>291</v>
      </c>
      <c r="B1014" s="195" t="s">
        <v>5231</v>
      </c>
      <c r="C1014" s="196" t="s">
        <v>4928</v>
      </c>
      <c r="D1014" s="197" t="s">
        <v>3504</v>
      </c>
      <c r="E1014" s="230">
        <v>230000</v>
      </c>
      <c r="F1014" s="252"/>
      <c r="G1014" s="206"/>
      <c r="H1014" s="206"/>
      <c r="I1014" s="206"/>
      <c r="J1014" s="126"/>
      <c r="K1014" s="126"/>
      <c r="L1014" s="137"/>
      <c r="M1014" s="137"/>
      <c r="N1014" s="126"/>
      <c r="O1014" s="206"/>
      <c r="P1014" s="206"/>
      <c r="Q1014" s="137"/>
      <c r="R1014" s="137"/>
      <c r="S1014" s="137"/>
      <c r="T1014" s="137"/>
    </row>
    <row r="1015" spans="1:20" ht="15.75" x14ac:dyDescent="0.25">
      <c r="A1015" s="195">
        <v>292</v>
      </c>
      <c r="B1015" s="195" t="s">
        <v>5232</v>
      </c>
      <c r="C1015" s="196" t="s">
        <v>4929</v>
      </c>
      <c r="D1015" s="197" t="s">
        <v>4456</v>
      </c>
      <c r="E1015" s="230">
        <v>560000</v>
      </c>
      <c r="F1015" s="252"/>
      <c r="G1015" s="206"/>
      <c r="H1015" s="206"/>
      <c r="I1015" s="206"/>
      <c r="J1015" s="126"/>
      <c r="K1015" s="126"/>
      <c r="L1015" s="137"/>
      <c r="M1015" s="137"/>
      <c r="N1015" s="126"/>
      <c r="O1015" s="206"/>
      <c r="P1015" s="206"/>
      <c r="Q1015" s="137"/>
      <c r="R1015" s="137"/>
      <c r="S1015" s="137"/>
      <c r="T1015" s="137"/>
    </row>
    <row r="1016" spans="1:20" ht="15.75" x14ac:dyDescent="0.25">
      <c r="A1016" s="195">
        <v>293</v>
      </c>
      <c r="B1016" s="195" t="s">
        <v>5233</v>
      </c>
      <c r="C1016" s="196" t="s">
        <v>4929</v>
      </c>
      <c r="D1016" s="197" t="s">
        <v>3504</v>
      </c>
      <c r="E1016" s="230">
        <v>230000</v>
      </c>
      <c r="F1016" s="252"/>
      <c r="G1016" s="206"/>
      <c r="H1016" s="206"/>
      <c r="I1016" s="206"/>
      <c r="J1016" s="126"/>
      <c r="K1016" s="126"/>
      <c r="L1016" s="137"/>
      <c r="M1016" s="137"/>
      <c r="N1016" s="126"/>
      <c r="O1016" s="206"/>
      <c r="P1016" s="206"/>
      <c r="Q1016" s="137"/>
      <c r="R1016" s="137"/>
      <c r="S1016" s="137"/>
      <c r="T1016" s="137"/>
    </row>
    <row r="1017" spans="1:20" ht="15.75" x14ac:dyDescent="0.25">
      <c r="A1017" s="195">
        <v>294</v>
      </c>
      <c r="B1017" s="195" t="s">
        <v>5234</v>
      </c>
      <c r="C1017" s="196" t="s">
        <v>4930</v>
      </c>
      <c r="D1017" s="197" t="s">
        <v>4456</v>
      </c>
      <c r="E1017" s="230">
        <v>560000</v>
      </c>
      <c r="F1017" s="252"/>
      <c r="G1017" s="206"/>
      <c r="H1017" s="206"/>
      <c r="I1017" s="206"/>
      <c r="J1017" s="126"/>
      <c r="K1017" s="126"/>
      <c r="L1017" s="137"/>
      <c r="M1017" s="137"/>
      <c r="N1017" s="126"/>
      <c r="O1017" s="206"/>
      <c r="P1017" s="206"/>
      <c r="Q1017" s="137"/>
      <c r="R1017" s="137"/>
      <c r="S1017" s="137"/>
      <c r="T1017" s="137"/>
    </row>
    <row r="1018" spans="1:20" ht="15.75" x14ac:dyDescent="0.25">
      <c r="A1018" s="195">
        <v>295</v>
      </c>
      <c r="B1018" s="195" t="s">
        <v>5235</v>
      </c>
      <c r="C1018" s="196" t="s">
        <v>4930</v>
      </c>
      <c r="D1018" s="197" t="s">
        <v>3504</v>
      </c>
      <c r="E1018" s="230">
        <v>230000</v>
      </c>
      <c r="F1018" s="252"/>
      <c r="G1018" s="206"/>
      <c r="H1018" s="206"/>
      <c r="I1018" s="206"/>
      <c r="J1018" s="126"/>
      <c r="K1018" s="126"/>
      <c r="L1018" s="137"/>
      <c r="M1018" s="137"/>
      <c r="N1018" s="126"/>
      <c r="O1018" s="206"/>
      <c r="P1018" s="206"/>
      <c r="Q1018" s="137"/>
      <c r="R1018" s="137"/>
      <c r="S1018" s="137"/>
      <c r="T1018" s="137"/>
    </row>
    <row r="1019" spans="1:20" ht="15.75" x14ac:dyDescent="0.25">
      <c r="A1019" s="195">
        <v>296</v>
      </c>
      <c r="B1019" s="195" t="s">
        <v>5236</v>
      </c>
      <c r="C1019" s="196" t="s">
        <v>4931</v>
      </c>
      <c r="D1019" s="197" t="s">
        <v>3504</v>
      </c>
      <c r="E1019" s="230">
        <v>230000</v>
      </c>
      <c r="F1019" s="252"/>
      <c r="G1019" s="206"/>
      <c r="H1019" s="206"/>
      <c r="I1019" s="206"/>
      <c r="J1019" s="126"/>
      <c r="K1019" s="126"/>
      <c r="L1019" s="137"/>
      <c r="M1019" s="137"/>
      <c r="N1019" s="126"/>
      <c r="O1019" s="206"/>
      <c r="P1019" s="206"/>
      <c r="Q1019" s="137"/>
      <c r="R1019" s="137"/>
      <c r="S1019" s="137"/>
      <c r="T1019" s="137"/>
    </row>
    <row r="1020" spans="1:20" ht="15.75" x14ac:dyDescent="0.25">
      <c r="A1020" s="195">
        <v>297</v>
      </c>
      <c r="B1020" s="195" t="s">
        <v>5237</v>
      </c>
      <c r="C1020" s="196" t="s">
        <v>4931</v>
      </c>
      <c r="D1020" s="197" t="s">
        <v>4456</v>
      </c>
      <c r="E1020" s="230">
        <v>560000</v>
      </c>
      <c r="F1020" s="252"/>
      <c r="G1020" s="206"/>
      <c r="H1020" s="206"/>
      <c r="I1020" s="206"/>
      <c r="J1020" s="126"/>
      <c r="K1020" s="126"/>
      <c r="L1020" s="137"/>
      <c r="M1020" s="137"/>
      <c r="N1020" s="126"/>
      <c r="O1020" s="206"/>
      <c r="P1020" s="206"/>
      <c r="Q1020" s="137"/>
      <c r="R1020" s="137"/>
      <c r="S1020" s="137"/>
      <c r="T1020" s="137"/>
    </row>
    <row r="1021" spans="1:20" ht="15.75" x14ac:dyDescent="0.25">
      <c r="A1021" s="195">
        <v>298</v>
      </c>
      <c r="B1021" s="195" t="s">
        <v>5238</v>
      </c>
      <c r="C1021" s="196" t="s">
        <v>4932</v>
      </c>
      <c r="D1021" s="197" t="s">
        <v>4456</v>
      </c>
      <c r="E1021" s="230">
        <v>560000</v>
      </c>
      <c r="F1021" s="252"/>
      <c r="G1021" s="206"/>
      <c r="H1021" s="206"/>
      <c r="I1021" s="206"/>
      <c r="J1021" s="126"/>
      <c r="K1021" s="126"/>
      <c r="L1021" s="137"/>
      <c r="M1021" s="137"/>
      <c r="N1021" s="126"/>
      <c r="O1021" s="206"/>
      <c r="P1021" s="206"/>
      <c r="Q1021" s="137"/>
      <c r="R1021" s="137"/>
      <c r="S1021" s="137"/>
      <c r="T1021" s="137"/>
    </row>
    <row r="1022" spans="1:20" ht="15.75" x14ac:dyDescent="0.25">
      <c r="A1022" s="195">
        <v>299</v>
      </c>
      <c r="B1022" s="195" t="s">
        <v>5239</v>
      </c>
      <c r="C1022" s="196" t="s">
        <v>4932</v>
      </c>
      <c r="D1022" s="197" t="s">
        <v>3504</v>
      </c>
      <c r="E1022" s="230">
        <v>230000</v>
      </c>
      <c r="F1022" s="252"/>
      <c r="G1022" s="206"/>
      <c r="H1022" s="206"/>
      <c r="I1022" s="206"/>
      <c r="J1022" s="126"/>
      <c r="K1022" s="126"/>
      <c r="L1022" s="137"/>
      <c r="M1022" s="137"/>
      <c r="N1022" s="126"/>
      <c r="O1022" s="206"/>
      <c r="P1022" s="206"/>
      <c r="Q1022" s="137"/>
      <c r="R1022" s="137"/>
      <c r="S1022" s="137"/>
      <c r="T1022" s="137"/>
    </row>
    <row r="1023" spans="1:20" ht="15.75" x14ac:dyDescent="0.25">
      <c r="A1023" s="195">
        <v>300</v>
      </c>
      <c r="B1023" s="195" t="s">
        <v>5240</v>
      </c>
      <c r="C1023" s="196" t="s">
        <v>4933</v>
      </c>
      <c r="D1023" s="197" t="s">
        <v>3504</v>
      </c>
      <c r="E1023" s="230">
        <v>230000</v>
      </c>
      <c r="F1023" s="252"/>
      <c r="G1023" s="206"/>
      <c r="H1023" s="206"/>
      <c r="I1023" s="206"/>
      <c r="J1023" s="126"/>
      <c r="K1023" s="126"/>
      <c r="L1023" s="137"/>
      <c r="M1023" s="137"/>
      <c r="N1023" s="126"/>
      <c r="O1023" s="206"/>
      <c r="P1023" s="206"/>
      <c r="Q1023" s="137"/>
      <c r="R1023" s="137"/>
      <c r="S1023" s="137"/>
      <c r="T1023" s="137"/>
    </row>
    <row r="1024" spans="1:20" ht="15.75" x14ac:dyDescent="0.25">
      <c r="A1024" s="195">
        <v>301</v>
      </c>
      <c r="B1024" s="195" t="s">
        <v>5241</v>
      </c>
      <c r="C1024" s="196" t="s">
        <v>4933</v>
      </c>
      <c r="D1024" s="197" t="s">
        <v>4456</v>
      </c>
      <c r="E1024" s="230">
        <v>560000</v>
      </c>
      <c r="F1024" s="252"/>
      <c r="G1024" s="206"/>
      <c r="H1024" s="206"/>
      <c r="I1024" s="206"/>
      <c r="J1024" s="126"/>
      <c r="K1024" s="126"/>
      <c r="L1024" s="137"/>
      <c r="M1024" s="137"/>
      <c r="N1024" s="126"/>
      <c r="O1024" s="206"/>
      <c r="P1024" s="206"/>
      <c r="Q1024" s="137"/>
      <c r="R1024" s="137"/>
      <c r="S1024" s="137"/>
      <c r="T1024" s="137"/>
    </row>
    <row r="1025" spans="1:20" ht="15.75" x14ac:dyDescent="0.25">
      <c r="A1025" s="195">
        <v>302</v>
      </c>
      <c r="B1025" s="195" t="s">
        <v>5242</v>
      </c>
      <c r="C1025" s="196" t="s">
        <v>2960</v>
      </c>
      <c r="D1025" s="197" t="s">
        <v>4804</v>
      </c>
      <c r="E1025" s="230">
        <v>640000</v>
      </c>
      <c r="F1025" s="252"/>
      <c r="G1025" s="206"/>
      <c r="H1025" s="206"/>
      <c r="I1025" s="206"/>
      <c r="J1025" s="126"/>
      <c r="K1025" s="126"/>
      <c r="L1025" s="137"/>
      <c r="M1025" s="137"/>
      <c r="N1025" s="126"/>
      <c r="O1025" s="206"/>
      <c r="P1025" s="206"/>
      <c r="Q1025" s="137"/>
      <c r="R1025" s="137"/>
      <c r="S1025" s="137"/>
      <c r="T1025" s="137"/>
    </row>
    <row r="1026" spans="1:20" ht="15.75" x14ac:dyDescent="0.25">
      <c r="A1026" s="195">
        <v>303</v>
      </c>
      <c r="B1026" s="195" t="s">
        <v>5243</v>
      </c>
      <c r="C1026" s="196" t="s">
        <v>4934</v>
      </c>
      <c r="D1026" s="197" t="s">
        <v>4456</v>
      </c>
      <c r="E1026" s="230">
        <v>560000</v>
      </c>
      <c r="F1026" s="252"/>
      <c r="G1026" s="206"/>
      <c r="H1026" s="206"/>
      <c r="I1026" s="206"/>
      <c r="J1026" s="126"/>
      <c r="K1026" s="126"/>
      <c r="L1026" s="137"/>
      <c r="M1026" s="137"/>
      <c r="N1026" s="126"/>
      <c r="O1026" s="206"/>
      <c r="P1026" s="206"/>
      <c r="Q1026" s="137"/>
      <c r="R1026" s="137"/>
      <c r="S1026" s="137"/>
      <c r="T1026" s="137"/>
    </row>
    <row r="1027" spans="1:20" ht="15.75" x14ac:dyDescent="0.25">
      <c r="A1027" s="195">
        <v>304</v>
      </c>
      <c r="B1027" s="195" t="s">
        <v>5244</v>
      </c>
      <c r="C1027" s="196" t="s">
        <v>4934</v>
      </c>
      <c r="D1027" s="197" t="s">
        <v>3504</v>
      </c>
      <c r="E1027" s="230">
        <v>230000</v>
      </c>
      <c r="F1027" s="252"/>
      <c r="G1027" s="206"/>
      <c r="H1027" s="206"/>
      <c r="I1027" s="206"/>
      <c r="J1027" s="126"/>
      <c r="K1027" s="126"/>
      <c r="L1027" s="137"/>
      <c r="M1027" s="137"/>
      <c r="N1027" s="126"/>
      <c r="O1027" s="206"/>
      <c r="P1027" s="206"/>
      <c r="Q1027" s="137"/>
      <c r="R1027" s="137"/>
      <c r="S1027" s="137"/>
      <c r="T1027" s="137"/>
    </row>
    <row r="1028" spans="1:20" ht="15.75" x14ac:dyDescent="0.25">
      <c r="A1028" s="195">
        <v>305</v>
      </c>
      <c r="B1028" s="195" t="s">
        <v>5245</v>
      </c>
      <c r="C1028" s="238" t="s">
        <v>4935</v>
      </c>
      <c r="D1028" s="197" t="s">
        <v>4456</v>
      </c>
      <c r="E1028" s="230">
        <v>5600000</v>
      </c>
      <c r="F1028" s="252" t="s">
        <v>5255</v>
      </c>
      <c r="G1028" s="206"/>
      <c r="H1028" s="206"/>
      <c r="I1028" s="206"/>
      <c r="J1028" s="126"/>
      <c r="K1028" s="126"/>
      <c r="L1028" s="137"/>
      <c r="M1028" s="137"/>
      <c r="N1028" s="126"/>
      <c r="O1028" s="206"/>
      <c r="P1028" s="206"/>
      <c r="Q1028" s="137"/>
      <c r="R1028" s="137"/>
      <c r="S1028" s="137"/>
      <c r="T1028" s="137"/>
    </row>
    <row r="1029" spans="1:20" ht="15.75" x14ac:dyDescent="0.25">
      <c r="A1029" s="195">
        <v>306</v>
      </c>
      <c r="B1029" s="195" t="s">
        <v>5246</v>
      </c>
      <c r="C1029" s="238" t="s">
        <v>4936</v>
      </c>
      <c r="D1029" s="197" t="s">
        <v>3504</v>
      </c>
      <c r="E1029" s="230">
        <v>230000</v>
      </c>
      <c r="F1029" s="252"/>
      <c r="G1029" s="206"/>
      <c r="H1029" s="206"/>
      <c r="I1029" s="206"/>
      <c r="J1029" s="126"/>
      <c r="K1029" s="126"/>
      <c r="L1029" s="137"/>
      <c r="M1029" s="137"/>
      <c r="N1029" s="126"/>
      <c r="O1029" s="206"/>
      <c r="P1029" s="206"/>
      <c r="Q1029" s="137"/>
      <c r="R1029" s="137"/>
      <c r="S1029" s="137"/>
      <c r="T1029" s="137"/>
    </row>
    <row r="1030" spans="1:20" ht="15.75" x14ac:dyDescent="0.25">
      <c r="A1030" s="195">
        <v>307</v>
      </c>
      <c r="B1030" s="195" t="s">
        <v>5247</v>
      </c>
      <c r="C1030" s="238" t="s">
        <v>4936</v>
      </c>
      <c r="D1030" s="197" t="s">
        <v>4456</v>
      </c>
      <c r="E1030" s="230">
        <v>560000</v>
      </c>
      <c r="F1030" s="252"/>
      <c r="G1030" s="206"/>
      <c r="H1030" s="206"/>
      <c r="I1030" s="206"/>
      <c r="J1030" s="126"/>
      <c r="K1030" s="126"/>
      <c r="L1030" s="137"/>
      <c r="M1030" s="137"/>
      <c r="N1030" s="126"/>
      <c r="O1030" s="206"/>
      <c r="P1030" s="206"/>
      <c r="Q1030" s="137"/>
      <c r="R1030" s="137"/>
      <c r="S1030" s="137"/>
      <c r="T1030" s="137"/>
    </row>
    <row r="1031" spans="1:20" ht="15.75" x14ac:dyDescent="0.25">
      <c r="A1031" s="195">
        <v>308</v>
      </c>
      <c r="B1031" s="195" t="s">
        <v>5248</v>
      </c>
      <c r="C1031" s="238" t="s">
        <v>4935</v>
      </c>
      <c r="D1031" s="197" t="s">
        <v>3504</v>
      </c>
      <c r="E1031" s="230">
        <v>230000</v>
      </c>
      <c r="F1031" s="252"/>
      <c r="G1031" s="206"/>
      <c r="H1031" s="206"/>
      <c r="I1031" s="206"/>
      <c r="J1031" s="126"/>
      <c r="K1031" s="126"/>
      <c r="L1031" s="137"/>
      <c r="M1031" s="137"/>
      <c r="N1031" s="126"/>
      <c r="O1031" s="206"/>
      <c r="P1031" s="206"/>
      <c r="Q1031" s="137"/>
      <c r="R1031" s="137"/>
      <c r="S1031" s="137"/>
      <c r="T1031" s="137"/>
    </row>
    <row r="1032" spans="1:20" ht="15.75" x14ac:dyDescent="0.25">
      <c r="A1032" s="195">
        <v>309</v>
      </c>
      <c r="B1032" s="195" t="s">
        <v>5249</v>
      </c>
      <c r="C1032" s="196" t="s">
        <v>4937</v>
      </c>
      <c r="D1032" s="197" t="s">
        <v>3504</v>
      </c>
      <c r="E1032" s="230">
        <v>230000</v>
      </c>
      <c r="F1032" s="252"/>
      <c r="G1032" s="206"/>
      <c r="H1032" s="206"/>
      <c r="I1032" s="206"/>
      <c r="J1032" s="126"/>
      <c r="K1032" s="126"/>
      <c r="L1032" s="137"/>
      <c r="M1032" s="137"/>
      <c r="N1032" s="126"/>
      <c r="O1032" s="206"/>
      <c r="P1032" s="206"/>
      <c r="Q1032" s="137"/>
      <c r="R1032" s="137"/>
      <c r="S1032" s="137"/>
      <c r="T1032" s="137"/>
    </row>
    <row r="1033" spans="1:20" ht="15.75" x14ac:dyDescent="0.25">
      <c r="A1033" s="195">
        <v>310</v>
      </c>
      <c r="B1033" s="195" t="s">
        <v>5250</v>
      </c>
      <c r="C1033" s="196" t="s">
        <v>2960</v>
      </c>
      <c r="D1033" s="197" t="s">
        <v>3504</v>
      </c>
      <c r="E1033" s="230">
        <v>230000</v>
      </c>
      <c r="F1033" s="252"/>
      <c r="G1033" s="206"/>
      <c r="H1033" s="206"/>
      <c r="I1033" s="206"/>
      <c r="J1033" s="126"/>
      <c r="K1033" s="126"/>
      <c r="L1033" s="137"/>
      <c r="M1033" s="137"/>
      <c r="N1033" s="126"/>
      <c r="O1033" s="206"/>
      <c r="P1033" s="206"/>
      <c r="Q1033" s="137"/>
      <c r="R1033" s="137"/>
      <c r="S1033" s="137"/>
      <c r="T1033" s="137"/>
    </row>
    <row r="1034" spans="1:20" ht="15.75" x14ac:dyDescent="0.25">
      <c r="A1034" s="195">
        <v>311</v>
      </c>
      <c r="B1034" s="195" t="s">
        <v>5251</v>
      </c>
      <c r="C1034" s="196" t="s">
        <v>4938</v>
      </c>
      <c r="D1034" s="197" t="s">
        <v>3504</v>
      </c>
      <c r="E1034" s="230">
        <v>230000</v>
      </c>
      <c r="F1034" s="252"/>
      <c r="G1034" s="206"/>
      <c r="H1034" s="206"/>
      <c r="I1034" s="206"/>
      <c r="J1034" s="126"/>
      <c r="K1034" s="126"/>
      <c r="L1034" s="137"/>
      <c r="M1034" s="137"/>
      <c r="N1034" s="126"/>
      <c r="O1034" s="206"/>
      <c r="P1034" s="206"/>
      <c r="Q1034" s="137"/>
      <c r="R1034" s="137"/>
      <c r="S1034" s="137"/>
      <c r="T1034" s="137"/>
    </row>
    <row r="1035" spans="1:20" ht="15.75" x14ac:dyDescent="0.25">
      <c r="A1035" s="195">
        <v>312</v>
      </c>
      <c r="B1035" s="195" t="s">
        <v>5252</v>
      </c>
      <c r="C1035" s="192" t="s">
        <v>4939</v>
      </c>
      <c r="D1035" s="197" t="s">
        <v>3504</v>
      </c>
      <c r="E1035" s="230">
        <v>230000</v>
      </c>
      <c r="F1035" s="252"/>
      <c r="G1035" s="206"/>
      <c r="H1035" s="206"/>
      <c r="I1035" s="206"/>
      <c r="J1035" s="126"/>
      <c r="K1035" s="126"/>
      <c r="L1035" s="137"/>
      <c r="M1035" s="137"/>
      <c r="N1035" s="126"/>
      <c r="O1035" s="206"/>
      <c r="P1035" s="206"/>
      <c r="Q1035" s="137"/>
      <c r="R1035" s="137"/>
      <c r="S1035" s="137"/>
      <c r="T1035" s="137"/>
    </row>
    <row r="1036" spans="1:20" ht="15.75" x14ac:dyDescent="0.25">
      <c r="A1036" s="195">
        <v>313</v>
      </c>
      <c r="B1036" s="195" t="s">
        <v>5298</v>
      </c>
      <c r="C1036" s="196" t="s">
        <v>5260</v>
      </c>
      <c r="D1036" s="197" t="s">
        <v>3504</v>
      </c>
      <c r="E1036" s="230">
        <v>230000</v>
      </c>
      <c r="F1036" s="252"/>
      <c r="G1036" s="206"/>
      <c r="H1036" s="206"/>
      <c r="I1036" s="206"/>
      <c r="J1036" s="126"/>
      <c r="K1036" s="126"/>
      <c r="L1036" s="137"/>
      <c r="M1036" s="137"/>
      <c r="N1036" s="126"/>
      <c r="O1036" s="206"/>
      <c r="P1036" s="206"/>
      <c r="Q1036" s="137"/>
      <c r="R1036" s="137"/>
      <c r="S1036" s="137"/>
      <c r="T1036" s="137"/>
    </row>
    <row r="1037" spans="1:20" ht="15.75" x14ac:dyDescent="0.25">
      <c r="A1037" s="195">
        <v>314</v>
      </c>
      <c r="B1037" s="195" t="s">
        <v>5299</v>
      </c>
      <c r="C1037" s="196" t="s">
        <v>2942</v>
      </c>
      <c r="D1037" s="197" t="s">
        <v>3504</v>
      </c>
      <c r="E1037" s="230">
        <v>230000</v>
      </c>
      <c r="F1037" s="252"/>
      <c r="G1037" s="206"/>
      <c r="H1037" s="206"/>
      <c r="I1037" s="206"/>
      <c r="J1037" s="126"/>
      <c r="K1037" s="126"/>
      <c r="L1037" s="137"/>
      <c r="M1037" s="137"/>
      <c r="N1037" s="126"/>
      <c r="O1037" s="206"/>
      <c r="P1037" s="206"/>
      <c r="Q1037" s="137"/>
      <c r="R1037" s="137"/>
      <c r="S1037" s="137"/>
      <c r="T1037" s="137"/>
    </row>
    <row r="1038" spans="1:20" ht="15.75" x14ac:dyDescent="0.25">
      <c r="A1038" s="195">
        <v>315</v>
      </c>
      <c r="B1038" s="195" t="s">
        <v>5300</v>
      </c>
      <c r="C1038" s="196" t="s">
        <v>5261</v>
      </c>
      <c r="D1038" s="197" t="s">
        <v>3504</v>
      </c>
      <c r="E1038" s="230">
        <v>230000</v>
      </c>
      <c r="F1038" s="252"/>
      <c r="G1038" s="206"/>
      <c r="H1038" s="206"/>
      <c r="I1038" s="206"/>
      <c r="J1038" s="126"/>
      <c r="K1038" s="126"/>
      <c r="L1038" s="137"/>
      <c r="M1038" s="137"/>
      <c r="N1038" s="126"/>
      <c r="O1038" s="206"/>
      <c r="P1038" s="206"/>
      <c r="Q1038" s="137"/>
      <c r="R1038" s="137"/>
      <c r="S1038" s="137"/>
      <c r="T1038" s="137"/>
    </row>
    <row r="1039" spans="1:20" ht="15.75" x14ac:dyDescent="0.25">
      <c r="A1039" s="195">
        <v>316</v>
      </c>
      <c r="B1039" s="195" t="s">
        <v>5301</v>
      </c>
      <c r="C1039" s="196" t="s">
        <v>5262</v>
      </c>
      <c r="D1039" s="197" t="s">
        <v>3504</v>
      </c>
      <c r="E1039" s="230">
        <v>230000</v>
      </c>
      <c r="F1039" s="252"/>
      <c r="G1039" s="206"/>
      <c r="H1039" s="206"/>
      <c r="I1039" s="206"/>
      <c r="J1039" s="126"/>
      <c r="K1039" s="126"/>
      <c r="L1039" s="137"/>
      <c r="M1039" s="137"/>
      <c r="N1039" s="126"/>
      <c r="O1039" s="206"/>
      <c r="P1039" s="206"/>
      <c r="Q1039" s="137"/>
      <c r="R1039" s="137"/>
      <c r="S1039" s="137"/>
      <c r="T1039" s="137"/>
    </row>
    <row r="1040" spans="1:20" ht="15.75" x14ac:dyDescent="0.25">
      <c r="A1040" s="195">
        <v>317</v>
      </c>
      <c r="B1040" s="195" t="s">
        <v>5302</v>
      </c>
      <c r="C1040" s="196" t="s">
        <v>5263</v>
      </c>
      <c r="D1040" s="197" t="s">
        <v>3504</v>
      </c>
      <c r="E1040" s="230">
        <v>230000</v>
      </c>
      <c r="F1040" s="252"/>
      <c r="G1040" s="206"/>
      <c r="H1040" s="206"/>
      <c r="I1040" s="206"/>
      <c r="J1040" s="126"/>
      <c r="K1040" s="126"/>
      <c r="L1040" s="137"/>
      <c r="M1040" s="137"/>
      <c r="N1040" s="126"/>
      <c r="O1040" s="206"/>
      <c r="P1040" s="206"/>
      <c r="Q1040" s="137"/>
      <c r="R1040" s="137"/>
      <c r="S1040" s="137"/>
      <c r="T1040" s="137"/>
    </row>
    <row r="1041" spans="1:20" ht="15.75" x14ac:dyDescent="0.25">
      <c r="A1041" s="195">
        <v>318</v>
      </c>
      <c r="B1041" s="195" t="s">
        <v>5303</v>
      </c>
      <c r="C1041" s="238" t="s">
        <v>5264</v>
      </c>
      <c r="D1041" s="197" t="s">
        <v>5294</v>
      </c>
      <c r="E1041" s="230">
        <v>560000</v>
      </c>
      <c r="F1041" s="252"/>
      <c r="G1041" s="206"/>
      <c r="H1041" s="206"/>
      <c r="I1041" s="206"/>
      <c r="J1041" s="126"/>
      <c r="K1041" s="126"/>
      <c r="L1041" s="137"/>
      <c r="M1041" s="137"/>
      <c r="N1041" s="126"/>
      <c r="O1041" s="206"/>
      <c r="P1041" s="206"/>
      <c r="Q1041" s="137"/>
      <c r="R1041" s="137"/>
      <c r="S1041" s="137"/>
      <c r="T1041" s="137"/>
    </row>
    <row r="1042" spans="1:20" ht="15.75" x14ac:dyDescent="0.25">
      <c r="A1042" s="195">
        <v>319</v>
      </c>
      <c r="B1042" s="195" t="s">
        <v>5304</v>
      </c>
      <c r="C1042" s="238" t="s">
        <v>5264</v>
      </c>
      <c r="D1042" s="197" t="s">
        <v>5295</v>
      </c>
      <c r="E1042" s="230">
        <v>230000</v>
      </c>
      <c r="F1042" s="252"/>
      <c r="G1042" s="206"/>
      <c r="H1042" s="206"/>
      <c r="I1042" s="206"/>
      <c r="J1042" s="126"/>
      <c r="K1042" s="126"/>
      <c r="L1042" s="137"/>
      <c r="M1042" s="137"/>
      <c r="N1042" s="126"/>
      <c r="O1042" s="206"/>
      <c r="P1042" s="206"/>
      <c r="Q1042" s="137"/>
      <c r="R1042" s="137"/>
      <c r="S1042" s="137"/>
      <c r="T1042" s="137"/>
    </row>
    <row r="1043" spans="1:20" ht="15.75" x14ac:dyDescent="0.25">
      <c r="A1043" s="195">
        <v>320</v>
      </c>
      <c r="B1043" s="195" t="s">
        <v>5305</v>
      </c>
      <c r="C1043" s="196" t="s">
        <v>5265</v>
      </c>
      <c r="D1043" s="197" t="s">
        <v>5295</v>
      </c>
      <c r="E1043" s="230">
        <v>230000</v>
      </c>
      <c r="F1043" s="252"/>
      <c r="G1043" s="206"/>
      <c r="H1043" s="206"/>
      <c r="I1043" s="206"/>
      <c r="J1043" s="126"/>
      <c r="K1043" s="126"/>
      <c r="L1043" s="137"/>
      <c r="M1043" s="137"/>
      <c r="N1043" s="126"/>
      <c r="O1043" s="206"/>
      <c r="P1043" s="206"/>
      <c r="Q1043" s="137"/>
      <c r="R1043" s="137"/>
      <c r="S1043" s="137"/>
      <c r="T1043" s="137"/>
    </row>
    <row r="1044" spans="1:20" ht="15.75" x14ac:dyDescent="0.25">
      <c r="A1044" s="195">
        <v>321</v>
      </c>
      <c r="B1044" s="195" t="s">
        <v>5306</v>
      </c>
      <c r="C1044" s="196" t="s">
        <v>5265</v>
      </c>
      <c r="D1044" s="197" t="s">
        <v>4456</v>
      </c>
      <c r="E1044" s="230">
        <v>560000</v>
      </c>
      <c r="F1044" s="252"/>
      <c r="G1044" s="206"/>
      <c r="H1044" s="206"/>
      <c r="I1044" s="206"/>
      <c r="J1044" s="126"/>
      <c r="K1044" s="126"/>
      <c r="L1044" s="137"/>
      <c r="M1044" s="137"/>
      <c r="N1044" s="126"/>
      <c r="O1044" s="206"/>
      <c r="P1044" s="206"/>
      <c r="Q1044" s="137"/>
      <c r="R1044" s="137"/>
      <c r="S1044" s="137"/>
      <c r="T1044" s="137"/>
    </row>
    <row r="1045" spans="1:20" ht="15.75" x14ac:dyDescent="0.25">
      <c r="A1045" s="195">
        <v>322</v>
      </c>
      <c r="B1045" s="195" t="s">
        <v>5307</v>
      </c>
      <c r="C1045" s="196" t="s">
        <v>5266</v>
      </c>
      <c r="D1045" s="197" t="s">
        <v>4850</v>
      </c>
      <c r="E1045" s="230">
        <v>560000</v>
      </c>
      <c r="F1045" s="252"/>
      <c r="G1045" s="206"/>
      <c r="H1045" s="206"/>
      <c r="I1045" s="206"/>
      <c r="J1045" s="126"/>
      <c r="K1045" s="126"/>
      <c r="L1045" s="137"/>
      <c r="M1045" s="137"/>
      <c r="N1045" s="126"/>
      <c r="O1045" s="206"/>
      <c r="P1045" s="206"/>
      <c r="Q1045" s="137"/>
      <c r="R1045" s="137"/>
      <c r="S1045" s="137"/>
      <c r="T1045" s="137"/>
    </row>
    <row r="1046" spans="1:20" ht="15.75" x14ac:dyDescent="0.25">
      <c r="A1046" s="195">
        <v>323</v>
      </c>
      <c r="B1046" s="195" t="s">
        <v>5308</v>
      </c>
      <c r="C1046" s="196" t="s">
        <v>5266</v>
      </c>
      <c r="D1046" s="197" t="s">
        <v>3504</v>
      </c>
      <c r="E1046" s="230">
        <v>230000</v>
      </c>
      <c r="F1046" s="252"/>
      <c r="G1046" s="206"/>
      <c r="H1046" s="206"/>
      <c r="I1046" s="206"/>
      <c r="J1046" s="126"/>
      <c r="K1046" s="126"/>
      <c r="L1046" s="137"/>
      <c r="M1046" s="137"/>
      <c r="N1046" s="126"/>
      <c r="O1046" s="206"/>
      <c r="P1046" s="206"/>
      <c r="Q1046" s="137"/>
      <c r="R1046" s="137"/>
      <c r="S1046" s="137"/>
      <c r="T1046" s="137"/>
    </row>
    <row r="1047" spans="1:20" ht="15.75" x14ac:dyDescent="0.25">
      <c r="A1047" s="195">
        <v>324</v>
      </c>
      <c r="B1047" s="195" t="s">
        <v>5309</v>
      </c>
      <c r="C1047" s="196" t="s">
        <v>5267</v>
      </c>
      <c r="D1047" s="197" t="s">
        <v>5295</v>
      </c>
      <c r="E1047" s="230">
        <v>230000</v>
      </c>
      <c r="F1047" s="252"/>
      <c r="G1047" s="206"/>
      <c r="H1047" s="206"/>
      <c r="I1047" s="206"/>
      <c r="J1047" s="126"/>
      <c r="K1047" s="126"/>
      <c r="L1047" s="137"/>
      <c r="M1047" s="137"/>
      <c r="N1047" s="126"/>
      <c r="O1047" s="206"/>
      <c r="P1047" s="206"/>
      <c r="Q1047" s="137"/>
      <c r="R1047" s="137"/>
      <c r="S1047" s="137"/>
      <c r="T1047" s="137"/>
    </row>
    <row r="1048" spans="1:20" ht="15.75" x14ac:dyDescent="0.25">
      <c r="A1048" s="195">
        <v>325</v>
      </c>
      <c r="B1048" s="195" t="s">
        <v>5310</v>
      </c>
      <c r="C1048" s="196" t="s">
        <v>5267</v>
      </c>
      <c r="D1048" s="197" t="s">
        <v>4456</v>
      </c>
      <c r="E1048" s="230">
        <v>560000</v>
      </c>
      <c r="F1048" s="252"/>
      <c r="G1048" s="206"/>
      <c r="H1048" s="206"/>
      <c r="I1048" s="206"/>
      <c r="J1048" s="126"/>
      <c r="K1048" s="126"/>
      <c r="L1048" s="137"/>
      <c r="M1048" s="137"/>
      <c r="N1048" s="126"/>
      <c r="O1048" s="206"/>
      <c r="P1048" s="206"/>
      <c r="Q1048" s="137"/>
      <c r="R1048" s="137"/>
      <c r="S1048" s="137"/>
      <c r="T1048" s="137"/>
    </row>
    <row r="1049" spans="1:20" ht="15.75" x14ac:dyDescent="0.25">
      <c r="A1049" s="195">
        <v>326</v>
      </c>
      <c r="B1049" s="195" t="s">
        <v>5311</v>
      </c>
      <c r="C1049" s="196" t="s">
        <v>5268</v>
      </c>
      <c r="D1049" s="197" t="s">
        <v>4456</v>
      </c>
      <c r="E1049" s="230">
        <v>560000</v>
      </c>
      <c r="F1049" s="252"/>
      <c r="G1049" s="206"/>
      <c r="H1049" s="206"/>
      <c r="I1049" s="206"/>
      <c r="J1049" s="126"/>
      <c r="K1049" s="126"/>
      <c r="L1049" s="137"/>
      <c r="M1049" s="137"/>
      <c r="N1049" s="126"/>
      <c r="O1049" s="206"/>
      <c r="P1049" s="206"/>
      <c r="Q1049" s="137"/>
      <c r="R1049" s="137"/>
      <c r="S1049" s="137"/>
      <c r="T1049" s="137"/>
    </row>
    <row r="1050" spans="1:20" ht="15.75" x14ac:dyDescent="0.25">
      <c r="A1050" s="195">
        <v>327</v>
      </c>
      <c r="B1050" s="195" t="s">
        <v>5312</v>
      </c>
      <c r="C1050" s="196" t="s">
        <v>5268</v>
      </c>
      <c r="D1050" s="197" t="s">
        <v>3504</v>
      </c>
      <c r="E1050" s="230">
        <v>230000</v>
      </c>
      <c r="F1050" s="252"/>
      <c r="G1050" s="206"/>
      <c r="H1050" s="206"/>
      <c r="I1050" s="206"/>
      <c r="J1050" s="126"/>
      <c r="K1050" s="126"/>
      <c r="L1050" s="137"/>
      <c r="M1050" s="137"/>
      <c r="N1050" s="126"/>
      <c r="O1050" s="206"/>
      <c r="P1050" s="206"/>
      <c r="Q1050" s="137"/>
      <c r="R1050" s="137"/>
      <c r="S1050" s="137"/>
      <c r="T1050" s="137"/>
    </row>
    <row r="1051" spans="1:20" ht="15.75" x14ac:dyDescent="0.25">
      <c r="A1051" s="195">
        <v>328</v>
      </c>
      <c r="B1051" s="195" t="s">
        <v>5313</v>
      </c>
      <c r="C1051" s="196" t="s">
        <v>5269</v>
      </c>
      <c r="D1051" s="197" t="s">
        <v>4804</v>
      </c>
      <c r="E1051" s="230">
        <v>640000</v>
      </c>
      <c r="F1051" s="252"/>
      <c r="G1051" s="206"/>
      <c r="H1051" s="206"/>
      <c r="I1051" s="206"/>
      <c r="J1051" s="126"/>
      <c r="K1051" s="126"/>
      <c r="L1051" s="137"/>
      <c r="M1051" s="137"/>
      <c r="N1051" s="126"/>
      <c r="O1051" s="206"/>
      <c r="P1051" s="206"/>
      <c r="Q1051" s="137"/>
      <c r="R1051" s="137"/>
      <c r="S1051" s="137"/>
      <c r="T1051" s="137"/>
    </row>
    <row r="1052" spans="1:20" ht="15.75" x14ac:dyDescent="0.25">
      <c r="A1052" s="195">
        <v>329</v>
      </c>
      <c r="B1052" s="195" t="s">
        <v>5314</v>
      </c>
      <c r="C1052" s="192" t="s">
        <v>5270</v>
      </c>
      <c r="D1052" s="197" t="s">
        <v>4804</v>
      </c>
      <c r="E1052" s="230">
        <v>640000</v>
      </c>
      <c r="F1052" s="252"/>
      <c r="G1052" s="206"/>
      <c r="H1052" s="206"/>
      <c r="I1052" s="206"/>
      <c r="J1052" s="126"/>
      <c r="K1052" s="126"/>
      <c r="L1052" s="137"/>
      <c r="M1052" s="137"/>
      <c r="N1052" s="126"/>
      <c r="O1052" s="206"/>
      <c r="P1052" s="206"/>
      <c r="Q1052" s="137"/>
      <c r="R1052" s="137"/>
      <c r="S1052" s="137"/>
      <c r="T1052" s="137"/>
    </row>
    <row r="1053" spans="1:20" ht="15.75" x14ac:dyDescent="0.25">
      <c r="A1053" s="195">
        <v>330</v>
      </c>
      <c r="B1053" s="195" t="s">
        <v>5315</v>
      </c>
      <c r="C1053" s="192" t="s">
        <v>5271</v>
      </c>
      <c r="D1053" s="197" t="s">
        <v>4456</v>
      </c>
      <c r="E1053" s="230">
        <v>560000</v>
      </c>
      <c r="F1053" s="252"/>
      <c r="G1053" s="206"/>
      <c r="H1053" s="206"/>
      <c r="I1053" s="206"/>
      <c r="J1053" s="126"/>
      <c r="K1053" s="126"/>
      <c r="L1053" s="137"/>
      <c r="M1053" s="137"/>
      <c r="N1053" s="126"/>
      <c r="O1053" s="206"/>
      <c r="P1053" s="206"/>
      <c r="Q1053" s="137"/>
      <c r="R1053" s="137"/>
      <c r="S1053" s="137"/>
      <c r="T1053" s="137"/>
    </row>
    <row r="1054" spans="1:20" ht="15.75" x14ac:dyDescent="0.25">
      <c r="A1054" s="195">
        <v>331</v>
      </c>
      <c r="B1054" s="195" t="s">
        <v>5316</v>
      </c>
      <c r="C1054" s="192" t="s">
        <v>5271</v>
      </c>
      <c r="D1054" s="197" t="s">
        <v>5296</v>
      </c>
      <c r="E1054" s="230">
        <v>230000</v>
      </c>
      <c r="F1054" s="252"/>
      <c r="G1054" s="206"/>
      <c r="H1054" s="206"/>
      <c r="I1054" s="206"/>
      <c r="J1054" s="126"/>
      <c r="K1054" s="126"/>
      <c r="L1054" s="137"/>
      <c r="M1054" s="137"/>
      <c r="N1054" s="126"/>
      <c r="O1054" s="206"/>
      <c r="P1054" s="206"/>
      <c r="Q1054" s="137"/>
      <c r="R1054" s="137"/>
      <c r="S1054" s="137"/>
      <c r="T1054" s="137"/>
    </row>
    <row r="1055" spans="1:20" ht="15.75" x14ac:dyDescent="0.25">
      <c r="A1055" s="195">
        <v>332</v>
      </c>
      <c r="B1055" s="195" t="s">
        <v>5317</v>
      </c>
      <c r="C1055" s="196" t="s">
        <v>5272</v>
      </c>
      <c r="D1055" s="197" t="s">
        <v>4456</v>
      </c>
      <c r="E1055" s="230">
        <v>560000</v>
      </c>
      <c r="F1055" s="252"/>
      <c r="G1055" s="206"/>
      <c r="H1055" s="206"/>
      <c r="I1055" s="206"/>
      <c r="J1055" s="126"/>
      <c r="K1055" s="126"/>
      <c r="L1055" s="137"/>
      <c r="M1055" s="137"/>
      <c r="N1055" s="126"/>
      <c r="O1055" s="206"/>
      <c r="P1055" s="206"/>
      <c r="Q1055" s="137"/>
      <c r="R1055" s="137"/>
      <c r="S1055" s="137"/>
      <c r="T1055" s="137"/>
    </row>
    <row r="1056" spans="1:20" ht="15.75" x14ac:dyDescent="0.25">
      <c r="A1056" s="195">
        <v>333</v>
      </c>
      <c r="B1056" s="195" t="s">
        <v>5318</v>
      </c>
      <c r="C1056" s="196" t="s">
        <v>5272</v>
      </c>
      <c r="D1056" s="197" t="s">
        <v>3504</v>
      </c>
      <c r="E1056" s="230">
        <v>230000</v>
      </c>
      <c r="F1056" s="252"/>
      <c r="G1056" s="206"/>
      <c r="H1056" s="206"/>
      <c r="I1056" s="206"/>
      <c r="J1056" s="126"/>
      <c r="K1056" s="126"/>
      <c r="L1056" s="137"/>
      <c r="M1056" s="137"/>
      <c r="N1056" s="126"/>
      <c r="O1056" s="206"/>
      <c r="P1056" s="206"/>
      <c r="Q1056" s="137"/>
      <c r="R1056" s="137"/>
      <c r="S1056" s="137"/>
      <c r="T1056" s="137"/>
    </row>
    <row r="1057" spans="1:20" ht="15.75" x14ac:dyDescent="0.25">
      <c r="A1057" s="195">
        <v>334</v>
      </c>
      <c r="B1057" s="195" t="s">
        <v>5319</v>
      </c>
      <c r="C1057" s="196" t="s">
        <v>5273</v>
      </c>
      <c r="D1057" s="197" t="s">
        <v>4804</v>
      </c>
      <c r="E1057" s="230">
        <v>640000</v>
      </c>
      <c r="F1057" s="252"/>
      <c r="G1057" s="206"/>
      <c r="H1057" s="206"/>
      <c r="I1057" s="206"/>
      <c r="J1057" s="126"/>
      <c r="K1057" s="126"/>
      <c r="L1057" s="137"/>
      <c r="M1057" s="137"/>
      <c r="N1057" s="126"/>
      <c r="O1057" s="206"/>
      <c r="P1057" s="206"/>
      <c r="Q1057" s="137"/>
      <c r="R1057" s="137"/>
      <c r="S1057" s="137"/>
      <c r="T1057" s="137"/>
    </row>
    <row r="1058" spans="1:20" ht="15.75" x14ac:dyDescent="0.25">
      <c r="A1058" s="195">
        <v>335</v>
      </c>
      <c r="B1058" s="195" t="s">
        <v>5320</v>
      </c>
      <c r="C1058" s="196" t="s">
        <v>5274</v>
      </c>
      <c r="D1058" s="197" t="s">
        <v>4804</v>
      </c>
      <c r="E1058" s="230">
        <v>640000</v>
      </c>
      <c r="F1058" s="252"/>
      <c r="G1058" s="206"/>
      <c r="H1058" s="206"/>
      <c r="I1058" s="206"/>
      <c r="J1058" s="126"/>
      <c r="K1058" s="126"/>
      <c r="L1058" s="137"/>
      <c r="M1058" s="137"/>
      <c r="N1058" s="126"/>
      <c r="O1058" s="206"/>
      <c r="P1058" s="206"/>
      <c r="Q1058" s="137"/>
      <c r="R1058" s="137"/>
      <c r="S1058" s="137"/>
      <c r="T1058" s="137"/>
    </row>
    <row r="1059" spans="1:20" ht="15.75" x14ac:dyDescent="0.25">
      <c r="A1059" s="195">
        <v>336</v>
      </c>
      <c r="B1059" s="195" t="s">
        <v>5321</v>
      </c>
      <c r="C1059" s="196" t="s">
        <v>5275</v>
      </c>
      <c r="D1059" s="197" t="s">
        <v>4804</v>
      </c>
      <c r="E1059" s="230">
        <v>640000</v>
      </c>
      <c r="F1059" s="252"/>
      <c r="G1059" s="206"/>
      <c r="H1059" s="206"/>
      <c r="I1059" s="206"/>
      <c r="J1059" s="126"/>
      <c r="K1059" s="126"/>
      <c r="L1059" s="137"/>
      <c r="M1059" s="137"/>
      <c r="N1059" s="126"/>
      <c r="O1059" s="206"/>
      <c r="P1059" s="206"/>
      <c r="Q1059" s="137"/>
      <c r="R1059" s="137"/>
      <c r="S1059" s="137"/>
      <c r="T1059" s="137"/>
    </row>
    <row r="1060" spans="1:20" ht="15.75" x14ac:dyDescent="0.25">
      <c r="A1060" s="195">
        <v>337</v>
      </c>
      <c r="B1060" s="195" t="s">
        <v>5322</v>
      </c>
      <c r="C1060" s="196" t="s">
        <v>5276</v>
      </c>
      <c r="D1060" s="197" t="s">
        <v>4804</v>
      </c>
      <c r="E1060" s="230">
        <v>640000</v>
      </c>
      <c r="F1060" s="252"/>
      <c r="G1060" s="206"/>
      <c r="H1060" s="206"/>
      <c r="I1060" s="206"/>
      <c r="J1060" s="126"/>
      <c r="K1060" s="126"/>
      <c r="L1060" s="137"/>
      <c r="M1060" s="137"/>
      <c r="N1060" s="126"/>
      <c r="O1060" s="206"/>
      <c r="P1060" s="206"/>
      <c r="Q1060" s="137"/>
      <c r="R1060" s="137"/>
      <c r="S1060" s="137"/>
      <c r="T1060" s="137"/>
    </row>
    <row r="1061" spans="1:20" ht="15.75" x14ac:dyDescent="0.25">
      <c r="A1061" s="195">
        <v>338</v>
      </c>
      <c r="B1061" s="195" t="s">
        <v>5323</v>
      </c>
      <c r="C1061" s="196" t="s">
        <v>5277</v>
      </c>
      <c r="D1061" s="197" t="s">
        <v>5297</v>
      </c>
      <c r="E1061" s="230">
        <v>560000</v>
      </c>
      <c r="F1061" s="252"/>
      <c r="G1061" s="206"/>
      <c r="H1061" s="206"/>
      <c r="I1061" s="206"/>
      <c r="J1061" s="126"/>
      <c r="K1061" s="126"/>
      <c r="L1061" s="137"/>
      <c r="M1061" s="137"/>
      <c r="N1061" s="126"/>
      <c r="O1061" s="206"/>
      <c r="P1061" s="206"/>
      <c r="Q1061" s="137"/>
      <c r="R1061" s="137"/>
      <c r="S1061" s="137"/>
      <c r="T1061" s="137"/>
    </row>
    <row r="1062" spans="1:20" ht="15.75" x14ac:dyDescent="0.25">
      <c r="A1062" s="195">
        <v>339</v>
      </c>
      <c r="B1062" s="195" t="s">
        <v>5324</v>
      </c>
      <c r="C1062" s="196" t="s">
        <v>5277</v>
      </c>
      <c r="D1062" s="197" t="s">
        <v>3504</v>
      </c>
      <c r="E1062" s="230">
        <v>230000</v>
      </c>
      <c r="F1062" s="252"/>
      <c r="G1062" s="206"/>
      <c r="H1062" s="206"/>
      <c r="I1062" s="206"/>
      <c r="J1062" s="126"/>
      <c r="K1062" s="126"/>
      <c r="L1062" s="137"/>
      <c r="M1062" s="137"/>
      <c r="N1062" s="126"/>
      <c r="O1062" s="206"/>
      <c r="P1062" s="206"/>
      <c r="Q1062" s="137"/>
      <c r="R1062" s="137"/>
      <c r="S1062" s="137"/>
      <c r="T1062" s="137"/>
    </row>
    <row r="1063" spans="1:20" ht="15.75" x14ac:dyDescent="0.25">
      <c r="A1063" s="195">
        <v>340</v>
      </c>
      <c r="B1063" s="195" t="s">
        <v>5325</v>
      </c>
      <c r="C1063" s="284" t="s">
        <v>5278</v>
      </c>
      <c r="D1063" s="197" t="s">
        <v>4804</v>
      </c>
      <c r="E1063" s="230">
        <v>2560000</v>
      </c>
      <c r="F1063" s="252" t="s">
        <v>4470</v>
      </c>
      <c r="G1063" s="206"/>
      <c r="H1063" s="206"/>
      <c r="I1063" s="206"/>
      <c r="J1063" s="126"/>
      <c r="K1063" s="126"/>
      <c r="L1063" s="137"/>
      <c r="M1063" s="137"/>
      <c r="N1063" s="126"/>
      <c r="O1063" s="206"/>
      <c r="P1063" s="206"/>
      <c r="Q1063" s="137"/>
      <c r="R1063" s="137"/>
      <c r="S1063" s="137"/>
      <c r="T1063" s="137"/>
    </row>
    <row r="1064" spans="1:20" ht="15.75" x14ac:dyDescent="0.25">
      <c r="A1064" s="195">
        <v>341</v>
      </c>
      <c r="B1064" s="195" t="s">
        <v>5326</v>
      </c>
      <c r="C1064" s="196" t="s">
        <v>5279</v>
      </c>
      <c r="D1064" s="197" t="s">
        <v>4456</v>
      </c>
      <c r="E1064" s="230">
        <v>560000</v>
      </c>
      <c r="F1064" s="252"/>
      <c r="G1064" s="206"/>
      <c r="H1064" s="206"/>
      <c r="I1064" s="206"/>
      <c r="J1064" s="126"/>
      <c r="K1064" s="126"/>
      <c r="L1064" s="137"/>
      <c r="M1064" s="137"/>
      <c r="N1064" s="126"/>
      <c r="O1064" s="206"/>
      <c r="P1064" s="206"/>
      <c r="Q1064" s="137"/>
      <c r="R1064" s="137"/>
      <c r="S1064" s="137"/>
      <c r="T1064" s="137"/>
    </row>
    <row r="1065" spans="1:20" ht="15.75" x14ac:dyDescent="0.25">
      <c r="A1065" s="195">
        <v>342</v>
      </c>
      <c r="B1065" s="195" t="s">
        <v>5327</v>
      </c>
      <c r="C1065" s="196" t="s">
        <v>5279</v>
      </c>
      <c r="D1065" s="197" t="s">
        <v>3504</v>
      </c>
      <c r="E1065" s="230">
        <v>230000</v>
      </c>
      <c r="F1065" s="252"/>
      <c r="G1065" s="206"/>
      <c r="H1065" s="206"/>
      <c r="I1065" s="206"/>
      <c r="J1065" s="126"/>
      <c r="K1065" s="126"/>
      <c r="L1065" s="137"/>
      <c r="M1065" s="137"/>
      <c r="N1065" s="126"/>
      <c r="O1065" s="206"/>
      <c r="P1065" s="206"/>
      <c r="Q1065" s="137"/>
      <c r="R1065" s="137"/>
      <c r="S1065" s="137"/>
      <c r="T1065" s="137"/>
    </row>
    <row r="1066" spans="1:20" ht="15.75" x14ac:dyDescent="0.25">
      <c r="A1066" s="195">
        <v>343</v>
      </c>
      <c r="B1066" s="195" t="s">
        <v>5328</v>
      </c>
      <c r="C1066" s="196" t="s">
        <v>5280</v>
      </c>
      <c r="D1066" s="197" t="s">
        <v>4456</v>
      </c>
      <c r="E1066" s="230">
        <v>560000</v>
      </c>
      <c r="F1066" s="252"/>
      <c r="G1066" s="206"/>
      <c r="H1066" s="206"/>
      <c r="I1066" s="206"/>
      <c r="J1066" s="126"/>
      <c r="K1066" s="126"/>
      <c r="L1066" s="137"/>
      <c r="M1066" s="137"/>
      <c r="N1066" s="126"/>
      <c r="O1066" s="206"/>
      <c r="P1066" s="206"/>
      <c r="Q1066" s="137"/>
      <c r="R1066" s="137"/>
      <c r="S1066" s="137"/>
      <c r="T1066" s="137"/>
    </row>
    <row r="1067" spans="1:20" ht="15.75" x14ac:dyDescent="0.25">
      <c r="A1067" s="195">
        <v>344</v>
      </c>
      <c r="B1067" s="195" t="s">
        <v>5329</v>
      </c>
      <c r="C1067" s="196" t="s">
        <v>5280</v>
      </c>
      <c r="D1067" s="197" t="s">
        <v>3504</v>
      </c>
      <c r="E1067" s="230">
        <v>230000</v>
      </c>
      <c r="F1067" s="252"/>
      <c r="G1067" s="206"/>
      <c r="H1067" s="206"/>
      <c r="I1067" s="206"/>
      <c r="J1067" s="126"/>
      <c r="K1067" s="126"/>
      <c r="L1067" s="137"/>
      <c r="M1067" s="137"/>
      <c r="N1067" s="126"/>
      <c r="O1067" s="206"/>
      <c r="P1067" s="206"/>
      <c r="Q1067" s="137"/>
      <c r="R1067" s="137"/>
      <c r="S1067" s="137"/>
      <c r="T1067" s="137"/>
    </row>
    <row r="1068" spans="1:20" ht="15.75" x14ac:dyDescent="0.25">
      <c r="A1068" s="195">
        <v>345</v>
      </c>
      <c r="B1068" s="195" t="s">
        <v>5330</v>
      </c>
      <c r="C1068" s="196" t="s">
        <v>5281</v>
      </c>
      <c r="D1068" s="197" t="s">
        <v>4456</v>
      </c>
      <c r="E1068" s="230">
        <v>560000</v>
      </c>
      <c r="F1068" s="252"/>
      <c r="G1068" s="206"/>
      <c r="H1068" s="206"/>
      <c r="I1068" s="206"/>
      <c r="J1068" s="126"/>
      <c r="K1068" s="126"/>
      <c r="L1068" s="137"/>
      <c r="M1068" s="137"/>
      <c r="N1068" s="126"/>
      <c r="O1068" s="206"/>
      <c r="P1068" s="206"/>
      <c r="Q1068" s="137"/>
      <c r="R1068" s="137"/>
      <c r="S1068" s="137"/>
      <c r="T1068" s="137"/>
    </row>
    <row r="1069" spans="1:20" ht="15.75" x14ac:dyDescent="0.25">
      <c r="A1069" s="195">
        <v>346</v>
      </c>
      <c r="B1069" s="195" t="s">
        <v>5331</v>
      </c>
      <c r="C1069" s="196" t="s">
        <v>5281</v>
      </c>
      <c r="D1069" s="197" t="s">
        <v>3504</v>
      </c>
      <c r="E1069" s="230">
        <v>230000</v>
      </c>
      <c r="F1069" s="252"/>
      <c r="G1069" s="206"/>
      <c r="H1069" s="206"/>
      <c r="I1069" s="206"/>
      <c r="J1069" s="126"/>
      <c r="K1069" s="126"/>
      <c r="L1069" s="137"/>
      <c r="M1069" s="137"/>
      <c r="N1069" s="126"/>
      <c r="O1069" s="206"/>
      <c r="P1069" s="206"/>
      <c r="Q1069" s="137"/>
      <c r="R1069" s="137"/>
      <c r="S1069" s="137"/>
      <c r="T1069" s="137"/>
    </row>
    <row r="1070" spans="1:20" ht="15.75" x14ac:dyDescent="0.25">
      <c r="A1070" s="195">
        <v>347</v>
      </c>
      <c r="B1070" s="195" t="s">
        <v>5332</v>
      </c>
      <c r="C1070" s="196" t="s">
        <v>5282</v>
      </c>
      <c r="D1070" s="197" t="s">
        <v>3504</v>
      </c>
      <c r="E1070" s="230">
        <v>230000</v>
      </c>
      <c r="F1070" s="252"/>
      <c r="G1070" s="206"/>
      <c r="H1070" s="206"/>
      <c r="I1070" s="206"/>
      <c r="J1070" s="126"/>
      <c r="K1070" s="126"/>
      <c r="L1070" s="137"/>
      <c r="M1070" s="137"/>
      <c r="N1070" s="126"/>
      <c r="O1070" s="206"/>
      <c r="P1070" s="206"/>
      <c r="Q1070" s="137"/>
      <c r="R1070" s="137"/>
      <c r="S1070" s="137"/>
      <c r="T1070" s="137"/>
    </row>
    <row r="1071" spans="1:20" ht="15.75" x14ac:dyDescent="0.25">
      <c r="A1071" s="195">
        <v>348</v>
      </c>
      <c r="B1071" s="195" t="s">
        <v>5333</v>
      </c>
      <c r="C1071" s="202" t="s">
        <v>5282</v>
      </c>
      <c r="D1071" s="197" t="s">
        <v>4842</v>
      </c>
      <c r="E1071" s="230">
        <v>560000</v>
      </c>
      <c r="F1071" s="252"/>
      <c r="G1071" s="206"/>
      <c r="H1071" s="206"/>
      <c r="I1071" s="206"/>
      <c r="J1071" s="126"/>
      <c r="K1071" s="126"/>
      <c r="L1071" s="137"/>
      <c r="M1071" s="137"/>
      <c r="N1071" s="126"/>
      <c r="O1071" s="206"/>
      <c r="P1071" s="206"/>
      <c r="Q1071" s="137"/>
      <c r="R1071" s="137"/>
      <c r="S1071" s="137"/>
      <c r="T1071" s="137"/>
    </row>
    <row r="1072" spans="1:20" ht="15.75" x14ac:dyDescent="0.25">
      <c r="A1072" s="195">
        <v>349</v>
      </c>
      <c r="B1072" s="195" t="s">
        <v>5334</v>
      </c>
      <c r="C1072" s="284" t="s">
        <v>5283</v>
      </c>
      <c r="D1072" s="197" t="s">
        <v>4842</v>
      </c>
      <c r="E1072" s="230">
        <v>560000</v>
      </c>
      <c r="F1072" s="252"/>
      <c r="G1072" s="206"/>
      <c r="H1072" s="206"/>
      <c r="I1072" s="206"/>
      <c r="J1072" s="126"/>
      <c r="K1072" s="126"/>
      <c r="L1072" s="137"/>
      <c r="M1072" s="137"/>
      <c r="N1072" s="126"/>
      <c r="O1072" s="206"/>
      <c r="P1072" s="206"/>
      <c r="Q1072" s="137"/>
      <c r="R1072" s="137"/>
      <c r="S1072" s="137"/>
      <c r="T1072" s="137"/>
    </row>
    <row r="1073" spans="1:20" ht="15.75" x14ac:dyDescent="0.25">
      <c r="A1073" s="195">
        <v>350</v>
      </c>
      <c r="B1073" s="195" t="s">
        <v>5335</v>
      </c>
      <c r="C1073" s="284" t="s">
        <v>5283</v>
      </c>
      <c r="D1073" s="197" t="s">
        <v>3504</v>
      </c>
      <c r="E1073" s="230">
        <v>230000</v>
      </c>
      <c r="F1073" s="252"/>
      <c r="G1073" s="206"/>
      <c r="H1073" s="206"/>
      <c r="I1073" s="206"/>
      <c r="J1073" s="126"/>
      <c r="K1073" s="126"/>
      <c r="L1073" s="137"/>
      <c r="M1073" s="137"/>
      <c r="N1073" s="126"/>
      <c r="O1073" s="206"/>
      <c r="P1073" s="206"/>
      <c r="Q1073" s="137"/>
      <c r="R1073" s="137"/>
      <c r="S1073" s="137"/>
      <c r="T1073" s="137"/>
    </row>
    <row r="1074" spans="1:20" ht="15.75" x14ac:dyDescent="0.25">
      <c r="A1074" s="195">
        <v>351</v>
      </c>
      <c r="B1074" s="195" t="s">
        <v>5336</v>
      </c>
      <c r="C1074" s="196" t="s">
        <v>5284</v>
      </c>
      <c r="D1074" s="197" t="s">
        <v>3504</v>
      </c>
      <c r="E1074" s="230">
        <v>230000</v>
      </c>
      <c r="F1074" s="252"/>
      <c r="G1074" s="206"/>
      <c r="H1074" s="206"/>
      <c r="I1074" s="206"/>
      <c r="J1074" s="126"/>
      <c r="K1074" s="126"/>
      <c r="L1074" s="137"/>
      <c r="M1074" s="137"/>
      <c r="N1074" s="126"/>
      <c r="O1074" s="206"/>
      <c r="P1074" s="206"/>
      <c r="Q1074" s="137"/>
      <c r="R1074" s="137"/>
      <c r="S1074" s="137"/>
      <c r="T1074" s="137"/>
    </row>
    <row r="1075" spans="1:20" ht="15.75" x14ac:dyDescent="0.25">
      <c r="A1075" s="195">
        <v>352</v>
      </c>
      <c r="B1075" s="195" t="s">
        <v>5337</v>
      </c>
      <c r="C1075" s="196" t="s">
        <v>5284</v>
      </c>
      <c r="D1075" s="197" t="s">
        <v>4842</v>
      </c>
      <c r="E1075" s="230">
        <v>560000</v>
      </c>
      <c r="F1075" s="252"/>
      <c r="G1075" s="206"/>
      <c r="H1075" s="206"/>
      <c r="I1075" s="206"/>
      <c r="J1075" s="126"/>
      <c r="K1075" s="126"/>
      <c r="L1075" s="137"/>
      <c r="M1075" s="137"/>
      <c r="N1075" s="126"/>
      <c r="O1075" s="206"/>
      <c r="P1075" s="206"/>
      <c r="Q1075" s="137"/>
      <c r="R1075" s="137"/>
      <c r="S1075" s="137"/>
      <c r="T1075" s="137"/>
    </row>
    <row r="1076" spans="1:20" ht="24" x14ac:dyDescent="0.25">
      <c r="A1076" s="195">
        <v>353</v>
      </c>
      <c r="B1076" s="195" t="s">
        <v>5338</v>
      </c>
      <c r="C1076" s="238" t="s">
        <v>5285</v>
      </c>
      <c r="D1076" s="197" t="s">
        <v>5360</v>
      </c>
      <c r="E1076" s="230">
        <v>1120000</v>
      </c>
      <c r="F1076" s="252" t="s">
        <v>4471</v>
      </c>
      <c r="G1076" s="206"/>
      <c r="H1076" s="206"/>
      <c r="I1076" s="206"/>
      <c r="J1076" s="126"/>
      <c r="K1076" s="126"/>
      <c r="L1076" s="137"/>
      <c r="M1076" s="137"/>
      <c r="N1076" s="126"/>
      <c r="O1076" s="206"/>
      <c r="P1076" s="206"/>
      <c r="Q1076" s="137"/>
      <c r="R1076" s="137"/>
      <c r="S1076" s="137"/>
      <c r="T1076" s="137"/>
    </row>
    <row r="1077" spans="1:20" ht="24" x14ac:dyDescent="0.25">
      <c r="A1077" s="195">
        <v>354</v>
      </c>
      <c r="B1077" s="195" t="s">
        <v>5339</v>
      </c>
      <c r="C1077" s="238" t="s">
        <v>5285</v>
      </c>
      <c r="D1077" s="197" t="s">
        <v>3504</v>
      </c>
      <c r="E1077" s="230">
        <v>460000</v>
      </c>
      <c r="F1077" s="252" t="s">
        <v>4471</v>
      </c>
      <c r="G1077" s="206"/>
      <c r="H1077" s="206"/>
      <c r="I1077" s="206"/>
      <c r="J1077" s="126"/>
      <c r="K1077" s="126"/>
      <c r="L1077" s="137"/>
      <c r="M1077" s="137"/>
      <c r="N1077" s="126"/>
      <c r="O1077" s="206"/>
      <c r="P1077" s="206"/>
      <c r="Q1077" s="137"/>
      <c r="R1077" s="137"/>
      <c r="S1077" s="137"/>
      <c r="T1077" s="137"/>
    </row>
    <row r="1078" spans="1:20" ht="15.75" x14ac:dyDescent="0.25">
      <c r="A1078" s="195">
        <v>355</v>
      </c>
      <c r="B1078" s="195" t="s">
        <v>5340</v>
      </c>
      <c r="C1078" s="196" t="s">
        <v>5286</v>
      </c>
      <c r="D1078" s="197" t="s">
        <v>5360</v>
      </c>
      <c r="E1078" s="230">
        <v>1680000</v>
      </c>
      <c r="F1078" s="252"/>
      <c r="G1078" s="206"/>
      <c r="H1078" s="206"/>
      <c r="I1078" s="206"/>
      <c r="J1078" s="126"/>
      <c r="K1078" s="126"/>
      <c r="L1078" s="137"/>
      <c r="M1078" s="137"/>
      <c r="N1078" s="126"/>
      <c r="O1078" s="206"/>
      <c r="P1078" s="206"/>
      <c r="Q1078" s="137"/>
      <c r="R1078" s="137"/>
      <c r="S1078" s="137"/>
      <c r="T1078" s="137"/>
    </row>
    <row r="1079" spans="1:20" ht="15.75" x14ac:dyDescent="0.25">
      <c r="A1079" s="195">
        <v>356</v>
      </c>
      <c r="B1079" s="195" t="s">
        <v>5341</v>
      </c>
      <c r="C1079" s="196" t="s">
        <v>5286</v>
      </c>
      <c r="D1079" s="197" t="s">
        <v>3504</v>
      </c>
      <c r="E1079" s="230">
        <v>690000</v>
      </c>
      <c r="F1079" s="252" t="s">
        <v>4470</v>
      </c>
      <c r="G1079" s="206"/>
      <c r="H1079" s="206"/>
      <c r="I1079" s="206"/>
      <c r="J1079" s="126"/>
      <c r="K1079" s="126"/>
      <c r="L1079" s="137"/>
      <c r="M1079" s="137"/>
      <c r="N1079" s="126"/>
      <c r="O1079" s="206"/>
      <c r="P1079" s="206"/>
      <c r="Q1079" s="137"/>
      <c r="R1079" s="137"/>
      <c r="S1079" s="137"/>
      <c r="T1079" s="137"/>
    </row>
    <row r="1080" spans="1:20" ht="15.75" x14ac:dyDescent="0.25">
      <c r="A1080" s="195">
        <v>357</v>
      </c>
      <c r="B1080" s="195" t="s">
        <v>5342</v>
      </c>
      <c r="C1080" s="196" t="s">
        <v>5287</v>
      </c>
      <c r="D1080" s="197" t="s">
        <v>5360</v>
      </c>
      <c r="E1080" s="230">
        <v>560000</v>
      </c>
      <c r="F1080" s="252"/>
      <c r="G1080" s="206"/>
      <c r="H1080" s="206"/>
      <c r="I1080" s="206"/>
      <c r="J1080" s="126"/>
      <c r="K1080" s="126"/>
      <c r="L1080" s="137"/>
      <c r="M1080" s="137"/>
      <c r="N1080" s="126"/>
      <c r="O1080" s="206"/>
      <c r="P1080" s="206"/>
      <c r="Q1080" s="137"/>
      <c r="R1080" s="137"/>
      <c r="S1080" s="137"/>
      <c r="T1080" s="137"/>
    </row>
    <row r="1081" spans="1:20" ht="15.75" x14ac:dyDescent="0.25">
      <c r="A1081" s="195">
        <v>358</v>
      </c>
      <c r="B1081" s="195" t="s">
        <v>5343</v>
      </c>
      <c r="C1081" s="196" t="s">
        <v>5287</v>
      </c>
      <c r="D1081" s="197" t="s">
        <v>3504</v>
      </c>
      <c r="E1081" s="230">
        <v>230000</v>
      </c>
      <c r="F1081" s="252"/>
      <c r="G1081" s="206"/>
      <c r="H1081" s="206"/>
      <c r="I1081" s="206"/>
      <c r="J1081" s="126"/>
      <c r="K1081" s="126"/>
      <c r="L1081" s="137"/>
      <c r="M1081" s="137"/>
      <c r="N1081" s="126"/>
      <c r="O1081" s="206"/>
      <c r="P1081" s="206"/>
      <c r="Q1081" s="137"/>
      <c r="R1081" s="137"/>
      <c r="S1081" s="137"/>
      <c r="T1081" s="137"/>
    </row>
    <row r="1082" spans="1:20" ht="15.75" x14ac:dyDescent="0.25">
      <c r="A1082" s="195">
        <v>359</v>
      </c>
      <c r="B1082" s="195" t="s">
        <v>5344</v>
      </c>
      <c r="C1082" s="196" t="s">
        <v>5288</v>
      </c>
      <c r="D1082" s="197" t="s">
        <v>3504</v>
      </c>
      <c r="E1082" s="230">
        <v>230000</v>
      </c>
      <c r="F1082" s="252"/>
      <c r="G1082" s="206"/>
      <c r="H1082" s="206"/>
      <c r="I1082" s="206"/>
      <c r="J1082" s="126"/>
      <c r="K1082" s="126"/>
      <c r="L1082" s="137"/>
      <c r="M1082" s="137"/>
      <c r="N1082" s="126"/>
      <c r="O1082" s="206"/>
      <c r="P1082" s="206"/>
      <c r="Q1082" s="137"/>
      <c r="R1082" s="137"/>
      <c r="S1082" s="137"/>
      <c r="T1082" s="137"/>
    </row>
    <row r="1083" spans="1:20" ht="15.75" x14ac:dyDescent="0.25">
      <c r="A1083" s="195">
        <v>360</v>
      </c>
      <c r="B1083" s="195" t="s">
        <v>5345</v>
      </c>
      <c r="C1083" s="196" t="s">
        <v>5288</v>
      </c>
      <c r="D1083" s="197" t="s">
        <v>5360</v>
      </c>
      <c r="E1083" s="230">
        <v>560000</v>
      </c>
      <c r="F1083" s="252"/>
      <c r="G1083" s="206"/>
      <c r="H1083" s="206"/>
      <c r="I1083" s="206"/>
      <c r="J1083" s="126"/>
      <c r="K1083" s="126"/>
      <c r="L1083" s="137"/>
      <c r="M1083" s="137"/>
      <c r="N1083" s="126"/>
      <c r="O1083" s="206"/>
      <c r="P1083" s="206"/>
      <c r="Q1083" s="137"/>
      <c r="R1083" s="137"/>
      <c r="S1083" s="137"/>
      <c r="T1083" s="137"/>
    </row>
    <row r="1084" spans="1:20" ht="15.75" x14ac:dyDescent="0.25">
      <c r="A1084" s="195">
        <v>361</v>
      </c>
      <c r="B1084" s="195" t="s">
        <v>5346</v>
      </c>
      <c r="C1084" s="196" t="s">
        <v>5289</v>
      </c>
      <c r="D1084" s="197" t="s">
        <v>5360</v>
      </c>
      <c r="E1084" s="230">
        <v>560000</v>
      </c>
      <c r="F1084" s="252"/>
      <c r="G1084" s="206"/>
      <c r="H1084" s="206"/>
      <c r="I1084" s="206"/>
      <c r="J1084" s="126"/>
      <c r="K1084" s="126"/>
      <c r="L1084" s="137"/>
      <c r="M1084" s="137"/>
      <c r="N1084" s="126"/>
      <c r="O1084" s="206"/>
      <c r="P1084" s="206"/>
      <c r="Q1084" s="137"/>
      <c r="R1084" s="137"/>
      <c r="S1084" s="137"/>
      <c r="T1084" s="137"/>
    </row>
    <row r="1085" spans="1:20" ht="15.75" x14ac:dyDescent="0.25">
      <c r="A1085" s="195">
        <v>362</v>
      </c>
      <c r="B1085" s="195" t="s">
        <v>5347</v>
      </c>
      <c r="C1085" s="196" t="s">
        <v>5289</v>
      </c>
      <c r="D1085" s="197" t="s">
        <v>3504</v>
      </c>
      <c r="E1085" s="230">
        <v>230000</v>
      </c>
      <c r="F1085" s="252"/>
      <c r="G1085" s="206"/>
      <c r="H1085" s="206"/>
      <c r="I1085" s="206"/>
      <c r="J1085" s="126"/>
      <c r="K1085" s="126"/>
      <c r="L1085" s="137"/>
      <c r="M1085" s="137"/>
      <c r="N1085" s="126"/>
      <c r="O1085" s="206"/>
      <c r="P1085" s="206"/>
      <c r="Q1085" s="137"/>
      <c r="R1085" s="137"/>
      <c r="S1085" s="137"/>
      <c r="T1085" s="137"/>
    </row>
    <row r="1086" spans="1:20" ht="15.75" x14ac:dyDescent="0.25">
      <c r="A1086" s="195">
        <v>363</v>
      </c>
      <c r="B1086" s="195" t="s">
        <v>5348</v>
      </c>
      <c r="C1086" s="196" t="s">
        <v>2912</v>
      </c>
      <c r="D1086" s="197" t="s">
        <v>3504</v>
      </c>
      <c r="E1086" s="230">
        <v>230000</v>
      </c>
      <c r="F1086" s="252"/>
      <c r="G1086" s="206"/>
      <c r="H1086" s="206"/>
      <c r="I1086" s="206"/>
      <c r="J1086" s="126"/>
      <c r="K1086" s="126"/>
      <c r="L1086" s="137"/>
      <c r="M1086" s="137"/>
      <c r="N1086" s="126"/>
      <c r="O1086" s="206"/>
      <c r="P1086" s="206"/>
      <c r="Q1086" s="137"/>
      <c r="R1086" s="137"/>
      <c r="S1086" s="137"/>
      <c r="T1086" s="137"/>
    </row>
    <row r="1087" spans="1:20" ht="15.75" x14ac:dyDescent="0.25">
      <c r="A1087" s="195">
        <v>364</v>
      </c>
      <c r="B1087" s="195" t="s">
        <v>5349</v>
      </c>
      <c r="C1087" s="196" t="s">
        <v>2912</v>
      </c>
      <c r="D1087" s="197" t="s">
        <v>5360</v>
      </c>
      <c r="E1087" s="230">
        <v>560000</v>
      </c>
      <c r="F1087" s="252"/>
      <c r="G1087" s="206"/>
      <c r="H1087" s="206"/>
      <c r="I1087" s="206"/>
      <c r="J1087" s="126"/>
      <c r="K1087" s="126"/>
      <c r="L1087" s="137"/>
      <c r="M1087" s="137"/>
      <c r="N1087" s="126"/>
      <c r="O1087" s="206"/>
      <c r="P1087" s="206"/>
      <c r="Q1087" s="137"/>
      <c r="R1087" s="137"/>
      <c r="S1087" s="137"/>
      <c r="T1087" s="137"/>
    </row>
    <row r="1088" spans="1:20" ht="15.75" x14ac:dyDescent="0.25">
      <c r="A1088" s="195">
        <v>365</v>
      </c>
      <c r="B1088" s="195" t="s">
        <v>5350</v>
      </c>
      <c r="C1088" s="196" t="s">
        <v>5290</v>
      </c>
      <c r="D1088" s="197" t="s">
        <v>5360</v>
      </c>
      <c r="E1088" s="230">
        <v>560000</v>
      </c>
      <c r="F1088" s="252"/>
      <c r="G1088" s="206"/>
      <c r="H1088" s="206"/>
      <c r="I1088" s="206"/>
      <c r="J1088" s="126"/>
      <c r="K1088" s="126"/>
      <c r="L1088" s="137"/>
      <c r="M1088" s="137"/>
      <c r="N1088" s="126"/>
      <c r="O1088" s="206"/>
      <c r="P1088" s="206"/>
      <c r="Q1088" s="137"/>
      <c r="R1088" s="137"/>
      <c r="S1088" s="137"/>
      <c r="T1088" s="137"/>
    </row>
    <row r="1089" spans="1:20" ht="15.75" x14ac:dyDescent="0.25">
      <c r="A1089" s="195">
        <v>366</v>
      </c>
      <c r="B1089" s="195" t="s">
        <v>5351</v>
      </c>
      <c r="C1089" s="196" t="s">
        <v>5290</v>
      </c>
      <c r="D1089" s="197" t="s">
        <v>3504</v>
      </c>
      <c r="E1089" s="230">
        <v>230000</v>
      </c>
      <c r="F1089" s="252"/>
      <c r="G1089" s="206"/>
      <c r="H1089" s="206"/>
      <c r="I1089" s="206"/>
      <c r="J1089" s="126"/>
      <c r="K1089" s="126"/>
      <c r="L1089" s="137"/>
      <c r="M1089" s="137"/>
      <c r="N1089" s="126"/>
      <c r="O1089" s="206"/>
      <c r="P1089" s="206"/>
      <c r="Q1089" s="137"/>
      <c r="R1089" s="137"/>
      <c r="S1089" s="137"/>
      <c r="T1089" s="137"/>
    </row>
    <row r="1090" spans="1:20" ht="15.75" x14ac:dyDescent="0.25">
      <c r="A1090" s="195">
        <v>367</v>
      </c>
      <c r="B1090" s="195" t="s">
        <v>5352</v>
      </c>
      <c r="C1090" s="196" t="s">
        <v>5291</v>
      </c>
      <c r="D1090" s="197" t="s">
        <v>3504</v>
      </c>
      <c r="E1090" s="230">
        <v>230000</v>
      </c>
      <c r="F1090" s="252"/>
      <c r="G1090" s="206"/>
      <c r="H1090" s="206"/>
      <c r="I1090" s="206"/>
      <c r="J1090" s="126"/>
      <c r="K1090" s="126"/>
      <c r="L1090" s="137"/>
      <c r="M1090" s="137"/>
      <c r="N1090" s="126"/>
      <c r="O1090" s="206"/>
      <c r="P1090" s="206"/>
      <c r="Q1090" s="137"/>
      <c r="R1090" s="137"/>
      <c r="S1090" s="137"/>
      <c r="T1090" s="137"/>
    </row>
    <row r="1091" spans="1:20" ht="15.75" x14ac:dyDescent="0.25">
      <c r="A1091" s="195">
        <v>368</v>
      </c>
      <c r="B1091" s="195" t="s">
        <v>5353</v>
      </c>
      <c r="C1091" s="196" t="s">
        <v>5291</v>
      </c>
      <c r="D1091" s="197" t="s">
        <v>5360</v>
      </c>
      <c r="E1091" s="230">
        <v>560000</v>
      </c>
      <c r="F1091" s="252"/>
      <c r="G1091" s="206"/>
      <c r="H1091" s="206"/>
      <c r="I1091" s="206"/>
      <c r="J1091" s="126"/>
      <c r="K1091" s="126"/>
      <c r="L1091" s="137"/>
      <c r="M1091" s="137"/>
      <c r="N1091" s="126"/>
      <c r="O1091" s="206"/>
      <c r="P1091" s="206"/>
      <c r="Q1091" s="137"/>
      <c r="R1091" s="137"/>
      <c r="S1091" s="137"/>
      <c r="T1091" s="137"/>
    </row>
    <row r="1092" spans="1:20" ht="15.75" x14ac:dyDescent="0.25">
      <c r="A1092" s="195">
        <v>369</v>
      </c>
      <c r="B1092" s="195" t="s">
        <v>5354</v>
      </c>
      <c r="C1092" s="284" t="s">
        <v>5292</v>
      </c>
      <c r="D1092" s="197" t="s">
        <v>5360</v>
      </c>
      <c r="E1092" s="230">
        <v>560000</v>
      </c>
      <c r="F1092" s="252"/>
      <c r="G1092" s="206"/>
      <c r="H1092" s="206"/>
      <c r="I1092" s="206"/>
      <c r="J1092" s="126"/>
      <c r="K1092" s="126"/>
      <c r="L1092" s="137"/>
      <c r="M1092" s="137"/>
      <c r="N1092" s="126"/>
      <c r="O1092" s="206"/>
      <c r="P1092" s="206"/>
      <c r="Q1092" s="137"/>
      <c r="R1092" s="137"/>
      <c r="S1092" s="137"/>
      <c r="T1092" s="137"/>
    </row>
    <row r="1093" spans="1:20" ht="15.75" x14ac:dyDescent="0.25">
      <c r="A1093" s="195">
        <v>370</v>
      </c>
      <c r="B1093" s="195" t="s">
        <v>5355</v>
      </c>
      <c r="C1093" s="284" t="s">
        <v>5292</v>
      </c>
      <c r="D1093" s="197" t="s">
        <v>3504</v>
      </c>
      <c r="E1093" s="230">
        <v>230000</v>
      </c>
      <c r="F1093" s="252"/>
      <c r="G1093" s="206"/>
      <c r="H1093" s="206"/>
      <c r="I1093" s="206"/>
      <c r="J1093" s="126"/>
      <c r="K1093" s="126"/>
      <c r="L1093" s="137"/>
      <c r="M1093" s="137"/>
      <c r="N1093" s="126"/>
      <c r="O1093" s="206"/>
      <c r="P1093" s="206"/>
      <c r="Q1093" s="137"/>
      <c r="R1093" s="137"/>
      <c r="S1093" s="137"/>
      <c r="T1093" s="137"/>
    </row>
    <row r="1094" spans="1:20" ht="15.75" x14ac:dyDescent="0.25">
      <c r="A1094" s="195">
        <v>371</v>
      </c>
      <c r="B1094" s="195" t="s">
        <v>5356</v>
      </c>
      <c r="C1094" s="196" t="s">
        <v>4817</v>
      </c>
      <c r="D1094" s="197" t="s">
        <v>5360</v>
      </c>
      <c r="E1094" s="230">
        <v>560000</v>
      </c>
      <c r="F1094" s="252"/>
      <c r="G1094" s="206"/>
      <c r="H1094" s="206"/>
      <c r="I1094" s="206"/>
      <c r="J1094" s="126"/>
      <c r="K1094" s="126"/>
      <c r="L1094" s="137"/>
      <c r="M1094" s="137"/>
      <c r="N1094" s="126"/>
      <c r="O1094" s="206"/>
      <c r="P1094" s="206"/>
      <c r="Q1094" s="137"/>
      <c r="R1094" s="137"/>
      <c r="S1094" s="137"/>
      <c r="T1094" s="137"/>
    </row>
    <row r="1095" spans="1:20" ht="15.75" x14ac:dyDescent="0.25">
      <c r="A1095" s="195">
        <v>372</v>
      </c>
      <c r="B1095" s="195" t="s">
        <v>5357</v>
      </c>
      <c r="C1095" s="196" t="s">
        <v>4817</v>
      </c>
      <c r="D1095" s="197" t="s">
        <v>3504</v>
      </c>
      <c r="E1095" s="230">
        <v>230000</v>
      </c>
      <c r="F1095" s="252"/>
      <c r="G1095" s="206"/>
      <c r="H1095" s="206"/>
      <c r="I1095" s="206"/>
      <c r="J1095" s="126"/>
      <c r="K1095" s="126"/>
      <c r="L1095" s="137"/>
      <c r="M1095" s="137"/>
      <c r="N1095" s="126"/>
      <c r="O1095" s="206"/>
      <c r="P1095" s="206"/>
      <c r="Q1095" s="137"/>
      <c r="R1095" s="137"/>
      <c r="S1095" s="137"/>
      <c r="T1095" s="137"/>
    </row>
    <row r="1096" spans="1:20" ht="15.75" x14ac:dyDescent="0.25">
      <c r="A1096" s="195">
        <v>373</v>
      </c>
      <c r="B1096" s="195" t="s">
        <v>5358</v>
      </c>
      <c r="C1096" s="196" t="s">
        <v>5293</v>
      </c>
      <c r="D1096" s="197" t="s">
        <v>3504</v>
      </c>
      <c r="E1096" s="230">
        <v>230000</v>
      </c>
      <c r="F1096" s="252"/>
      <c r="G1096" s="206"/>
      <c r="H1096" s="206"/>
      <c r="I1096" s="206"/>
      <c r="J1096" s="126"/>
      <c r="K1096" s="126"/>
      <c r="L1096" s="137"/>
      <c r="M1096" s="137"/>
      <c r="N1096" s="126"/>
      <c r="O1096" s="206"/>
      <c r="P1096" s="206"/>
      <c r="Q1096" s="137"/>
      <c r="R1096" s="137"/>
      <c r="S1096" s="137"/>
      <c r="T1096" s="137"/>
    </row>
    <row r="1097" spans="1:20" ht="15.75" x14ac:dyDescent="0.25">
      <c r="A1097" s="195">
        <v>374</v>
      </c>
      <c r="B1097" s="195" t="s">
        <v>5359</v>
      </c>
      <c r="C1097" s="196" t="s">
        <v>5293</v>
      </c>
      <c r="D1097" s="197" t="s">
        <v>5360</v>
      </c>
      <c r="E1097" s="230">
        <v>560000</v>
      </c>
      <c r="F1097" s="252"/>
      <c r="G1097" s="254">
        <f>E1098-G968</f>
        <v>86130000</v>
      </c>
      <c r="H1097" s="206"/>
      <c r="I1097" s="206"/>
      <c r="J1097" s="126"/>
      <c r="K1097" s="126"/>
      <c r="L1097" s="137"/>
      <c r="M1097" s="137"/>
      <c r="N1097" s="126"/>
      <c r="O1097" s="206"/>
      <c r="P1097" s="206"/>
      <c r="Q1097" s="137"/>
      <c r="R1097" s="137"/>
      <c r="S1097" s="137"/>
      <c r="T1097" s="137"/>
    </row>
    <row r="1098" spans="1:20" ht="15.75" x14ac:dyDescent="0.25">
      <c r="A1098" s="343" t="s">
        <v>330</v>
      </c>
      <c r="B1098" s="344"/>
      <c r="C1098" s="344"/>
      <c r="D1098" s="345"/>
      <c r="E1098" s="239">
        <f>SUM(E724:E1097)</f>
        <v>177980000</v>
      </c>
      <c r="F1098" s="251"/>
      <c r="H1098" s="247">
        <f>SUM(E832:E886)</f>
        <v>22500000</v>
      </c>
    </row>
    <row r="1099" spans="1:20" ht="15.75" x14ac:dyDescent="0.25">
      <c r="A1099" s="346" t="s">
        <v>5361</v>
      </c>
      <c r="B1099" s="347"/>
      <c r="C1099" s="347"/>
      <c r="D1099" s="347"/>
      <c r="E1099" s="347"/>
      <c r="F1099" s="347"/>
      <c r="H1099" s="247">
        <f>SUM(E968:E1097)</f>
        <v>63630000</v>
      </c>
    </row>
    <row r="1100" spans="1:20" ht="15.75" x14ac:dyDescent="0.25">
      <c r="A1100" s="319" t="s">
        <v>5259</v>
      </c>
      <c r="B1100" s="319"/>
      <c r="C1100" s="319"/>
      <c r="D1100" s="319"/>
      <c r="E1100" s="319"/>
      <c r="F1100" s="319"/>
    </row>
    <row r="1101" spans="1:20" ht="15.75" x14ac:dyDescent="0.25">
      <c r="A1101" s="320" t="s">
        <v>9</v>
      </c>
      <c r="B1101" s="320"/>
      <c r="C1101" s="320"/>
      <c r="D1101" s="320" t="s">
        <v>10</v>
      </c>
      <c r="E1101" s="320"/>
      <c r="F1101" s="320"/>
    </row>
    <row r="1102" spans="1:20" ht="15.75" x14ac:dyDescent="0.25">
      <c r="A1102" s="1"/>
      <c r="B1102" s="1"/>
      <c r="C1102" s="1"/>
      <c r="D1102" s="1"/>
      <c r="E1102" s="209"/>
      <c r="F1102" s="10"/>
    </row>
    <row r="1103" spans="1:20" ht="15.75" x14ac:dyDescent="0.25">
      <c r="A1103" s="1"/>
      <c r="B1103" s="1"/>
      <c r="C1103" s="1"/>
      <c r="D1103" s="1"/>
      <c r="E1103" s="209"/>
      <c r="F1103" s="10"/>
    </row>
    <row r="1104" spans="1:20" ht="15.75" x14ac:dyDescent="0.25">
      <c r="A1104" s="1"/>
      <c r="B1104" s="1"/>
      <c r="C1104" s="1"/>
      <c r="D1104" s="1"/>
      <c r="E1104" s="209"/>
      <c r="F1104" s="10"/>
    </row>
    <row r="1105" spans="1:11" ht="15.75" x14ac:dyDescent="0.25">
      <c r="A1105" s="1"/>
      <c r="B1105" s="1"/>
      <c r="C1105" s="1"/>
      <c r="D1105" s="1"/>
      <c r="E1105" s="209"/>
      <c r="F1105" s="10"/>
    </row>
    <row r="1106" spans="1:11" ht="15.75" x14ac:dyDescent="0.25">
      <c r="A1106" s="320" t="s">
        <v>11</v>
      </c>
      <c r="B1106" s="320"/>
      <c r="C1106" s="320"/>
      <c r="D1106" s="320" t="s">
        <v>12</v>
      </c>
      <c r="E1106" s="348"/>
      <c r="F1106" s="320"/>
    </row>
    <row r="1107" spans="1:11" ht="15.75" x14ac:dyDescent="0.25">
      <c r="A1107" s="203"/>
      <c r="B1107" s="327" t="s">
        <v>183</v>
      </c>
      <c r="C1107" s="327"/>
      <c r="D1107" s="203"/>
      <c r="E1107" s="210"/>
      <c r="F1107" s="203"/>
    </row>
    <row r="1108" spans="1:11" ht="15.75" x14ac:dyDescent="0.25">
      <c r="A1108" s="241" t="s">
        <v>5257</v>
      </c>
      <c r="B1108" s="241"/>
      <c r="C1108" s="241"/>
      <c r="D1108" s="325" t="s">
        <v>5602</v>
      </c>
      <c r="E1108" s="326"/>
      <c r="F1108" s="325"/>
    </row>
    <row r="1109" spans="1:11" ht="15.75" x14ac:dyDescent="0.25">
      <c r="A1109" s="205" t="s">
        <v>4780</v>
      </c>
      <c r="B1109" s="241"/>
      <c r="C1109" s="241"/>
      <c r="D1109" s="325" t="s">
        <v>5256</v>
      </c>
      <c r="E1109" s="326"/>
      <c r="F1109" s="325"/>
      <c r="I1109">
        <f>180*5</f>
        <v>900</v>
      </c>
    </row>
    <row r="1110" spans="1:11" ht="15.75" x14ac:dyDescent="0.25">
      <c r="A1110" s="241" t="s">
        <v>5599</v>
      </c>
      <c r="B1110" s="241"/>
      <c r="C1110" s="241"/>
      <c r="D1110" s="325" t="s">
        <v>4105</v>
      </c>
      <c r="E1110" s="326"/>
      <c r="F1110" s="325"/>
    </row>
    <row r="1111" spans="1:11" ht="15.75" x14ac:dyDescent="0.25">
      <c r="A1111" s="327" t="s">
        <v>5600</v>
      </c>
      <c r="B1111" s="327"/>
      <c r="C1111" s="327"/>
      <c r="D1111" s="340"/>
      <c r="E1111" s="341"/>
      <c r="F1111" s="340"/>
      <c r="K1111">
        <v>150000</v>
      </c>
    </row>
    <row r="1112" spans="1:11" ht="15.75" x14ac:dyDescent="0.25">
      <c r="A1112" s="241" t="s">
        <v>5601</v>
      </c>
      <c r="B1112" s="241"/>
      <c r="C1112" s="241"/>
      <c r="D1112" s="203"/>
      <c r="E1112" s="210"/>
      <c r="F1112" s="203"/>
      <c r="G1112">
        <f>14*70000</f>
        <v>980000</v>
      </c>
      <c r="K1112">
        <v>210000</v>
      </c>
    </row>
    <row r="1113" spans="1:11" x14ac:dyDescent="0.25">
      <c r="K1113">
        <v>41860000</v>
      </c>
    </row>
    <row r="1114" spans="1:11" x14ac:dyDescent="0.25">
      <c r="K1114">
        <v>114140000</v>
      </c>
    </row>
    <row r="1115" spans="1:11" x14ac:dyDescent="0.25">
      <c r="K1115">
        <v>16640000</v>
      </c>
    </row>
    <row r="1116" spans="1:11" x14ac:dyDescent="0.25">
      <c r="K1116">
        <v>3200000</v>
      </c>
    </row>
    <row r="1117" spans="1:11" x14ac:dyDescent="0.25">
      <c r="K1117">
        <v>935000</v>
      </c>
    </row>
    <row r="1118" spans="1:11" x14ac:dyDescent="0.25">
      <c r="K1118">
        <v>845000</v>
      </c>
    </row>
    <row r="1119" spans="1:11" x14ac:dyDescent="0.25">
      <c r="K1119">
        <f>SUM(K1111:K1118)</f>
        <v>177980000</v>
      </c>
    </row>
    <row r="1262" spans="1:6" ht="18.75" x14ac:dyDescent="0.3">
      <c r="A1262" s="309" t="s">
        <v>166</v>
      </c>
      <c r="B1262" s="309"/>
      <c r="C1262" s="309"/>
      <c r="D1262" s="309"/>
      <c r="E1262" s="328"/>
      <c r="F1262" s="309"/>
    </row>
    <row r="1263" spans="1:6" ht="18.75" x14ac:dyDescent="0.3">
      <c r="A1263" s="329" t="s">
        <v>0</v>
      </c>
      <c r="B1263" s="329"/>
      <c r="C1263" s="329"/>
      <c r="D1263" s="329"/>
      <c r="E1263" s="330"/>
      <c r="F1263" s="329"/>
    </row>
    <row r="1264" spans="1:6" ht="18.75" x14ac:dyDescent="0.3">
      <c r="A1264" s="236"/>
      <c r="B1264" s="236"/>
      <c r="C1264" s="236"/>
      <c r="D1264" s="236"/>
      <c r="E1264" s="237"/>
      <c r="F1264" s="236"/>
    </row>
    <row r="1265" spans="1:19" ht="22.5" x14ac:dyDescent="0.3">
      <c r="A1265" s="311" t="s">
        <v>1565</v>
      </c>
      <c r="B1265" s="311"/>
      <c r="C1265" s="311"/>
      <c r="D1265" s="311"/>
      <c r="E1265" s="331"/>
      <c r="F1265" s="311"/>
    </row>
    <row r="1266" spans="1:19" ht="22.5" x14ac:dyDescent="0.3">
      <c r="A1266" s="201"/>
      <c r="B1266" s="201"/>
      <c r="C1266" s="201"/>
      <c r="D1266" s="201"/>
      <c r="E1266" s="226"/>
      <c r="F1266" s="201"/>
    </row>
    <row r="1267" spans="1:19" ht="22.5" customHeight="1" x14ac:dyDescent="0.25">
      <c r="A1267" s="25" t="s">
        <v>1</v>
      </c>
      <c r="B1267" s="25" t="s">
        <v>2</v>
      </c>
      <c r="C1267" s="190" t="s">
        <v>3587</v>
      </c>
      <c r="D1267" s="25" t="s">
        <v>5</v>
      </c>
      <c r="E1267" s="208" t="s">
        <v>6</v>
      </c>
      <c r="F1267" s="25" t="s">
        <v>1564</v>
      </c>
    </row>
    <row r="1268" spans="1:19" ht="15.75" customHeight="1" x14ac:dyDescent="0.25">
      <c r="A1268" s="195">
        <v>1</v>
      </c>
      <c r="B1268" s="195" t="s">
        <v>4576</v>
      </c>
      <c r="C1268" s="207" t="s">
        <v>4487</v>
      </c>
      <c r="D1268" s="197" t="s">
        <v>4456</v>
      </c>
      <c r="E1268" s="230">
        <v>560000</v>
      </c>
      <c r="F1268" s="195"/>
      <c r="G1268" s="230">
        <v>560000</v>
      </c>
      <c r="H1268" s="206"/>
      <c r="I1268" s="206"/>
      <c r="J1268" s="126"/>
      <c r="K1268" s="126"/>
      <c r="L1268" s="137"/>
      <c r="M1268" s="137"/>
      <c r="N1268" s="126"/>
      <c r="O1268" s="206"/>
      <c r="P1268" s="206"/>
      <c r="Q1268" s="137"/>
      <c r="R1268" s="137"/>
      <c r="S1268" s="137"/>
    </row>
    <row r="1269" spans="1:19" ht="15.75" customHeight="1" x14ac:dyDescent="0.25">
      <c r="A1269" s="195">
        <v>2</v>
      </c>
      <c r="B1269" s="195" t="s">
        <v>4577</v>
      </c>
      <c r="C1269" s="207" t="s">
        <v>4487</v>
      </c>
      <c r="D1269" s="197" t="s">
        <v>3504</v>
      </c>
      <c r="E1269" s="230">
        <v>230000</v>
      </c>
      <c r="F1269" s="195"/>
      <c r="G1269" s="230">
        <v>230000</v>
      </c>
      <c r="H1269" s="206"/>
      <c r="I1269" s="206"/>
      <c r="J1269" s="126"/>
      <c r="K1269" s="126"/>
      <c r="L1269" s="137"/>
      <c r="M1269" s="137"/>
      <c r="N1269" s="126"/>
      <c r="O1269" s="206"/>
      <c r="P1269" s="206"/>
      <c r="Q1269" s="137"/>
      <c r="R1269" s="137"/>
      <c r="S1269" s="137"/>
    </row>
    <row r="1270" spans="1:19" ht="15.75" customHeight="1" x14ac:dyDescent="0.25">
      <c r="A1270" s="195">
        <v>3</v>
      </c>
      <c r="B1270" s="195" t="s">
        <v>4578</v>
      </c>
      <c r="C1270" s="207" t="s">
        <v>4488</v>
      </c>
      <c r="D1270" s="197" t="s">
        <v>3504</v>
      </c>
      <c r="E1270" s="230">
        <v>230000</v>
      </c>
      <c r="F1270" s="195"/>
      <c r="G1270" s="230">
        <v>230000</v>
      </c>
      <c r="H1270" s="206"/>
      <c r="I1270" s="206"/>
      <c r="J1270" s="126"/>
      <c r="K1270" s="126"/>
      <c r="L1270" s="137"/>
      <c r="M1270" s="137"/>
      <c r="N1270" s="126"/>
      <c r="O1270" s="206"/>
      <c r="P1270" s="206"/>
      <c r="Q1270" s="137"/>
      <c r="R1270" s="137"/>
      <c r="S1270" s="137"/>
    </row>
    <row r="1271" spans="1:19" ht="15.75" customHeight="1" x14ac:dyDescent="0.25">
      <c r="A1271" s="195">
        <v>4</v>
      </c>
      <c r="B1271" s="195" t="s">
        <v>4579</v>
      </c>
      <c r="C1271" s="207" t="s">
        <v>4488</v>
      </c>
      <c r="D1271" s="197" t="s">
        <v>4456</v>
      </c>
      <c r="E1271" s="230">
        <v>560000</v>
      </c>
      <c r="F1271" s="195"/>
      <c r="G1271" s="230">
        <v>560000</v>
      </c>
      <c r="H1271" s="206"/>
      <c r="I1271" s="206"/>
      <c r="J1271" s="126"/>
      <c r="K1271" s="126"/>
      <c r="L1271" s="137"/>
      <c r="M1271" s="137"/>
      <c r="N1271" s="126"/>
      <c r="O1271" s="206"/>
      <c r="P1271" s="206"/>
      <c r="Q1271" s="137"/>
      <c r="R1271" s="137"/>
      <c r="S1271" s="137"/>
    </row>
    <row r="1272" spans="1:19" ht="15.75" customHeight="1" x14ac:dyDescent="0.25">
      <c r="A1272" s="195">
        <v>5</v>
      </c>
      <c r="B1272" s="195" t="s">
        <v>4580</v>
      </c>
      <c r="C1272" s="207" t="s">
        <v>4489</v>
      </c>
      <c r="D1272" s="197" t="s">
        <v>4456</v>
      </c>
      <c r="E1272" s="230">
        <v>560000</v>
      </c>
      <c r="F1272" s="195"/>
      <c r="G1272" s="230">
        <v>560000</v>
      </c>
      <c r="H1272" s="206"/>
      <c r="I1272" s="206"/>
      <c r="J1272" s="126"/>
      <c r="K1272" s="126"/>
      <c r="L1272" s="137"/>
      <c r="M1272" s="137"/>
      <c r="N1272" s="126"/>
      <c r="O1272" s="206"/>
      <c r="P1272" s="206"/>
      <c r="Q1272" s="137"/>
      <c r="R1272" s="137"/>
      <c r="S1272" s="137"/>
    </row>
    <row r="1273" spans="1:19" ht="15.75" customHeight="1" x14ac:dyDescent="0.25">
      <c r="A1273" s="195">
        <v>6</v>
      </c>
      <c r="B1273" s="195" t="s">
        <v>4581</v>
      </c>
      <c r="C1273" s="207" t="s">
        <v>4489</v>
      </c>
      <c r="D1273" s="197" t="s">
        <v>3504</v>
      </c>
      <c r="E1273" s="230">
        <v>230000</v>
      </c>
      <c r="F1273" s="195"/>
      <c r="G1273" s="230">
        <v>230000</v>
      </c>
      <c r="H1273" s="206"/>
      <c r="I1273" s="206"/>
      <c r="J1273" s="126"/>
      <c r="K1273" s="126"/>
      <c r="L1273" s="137"/>
      <c r="M1273" s="137"/>
      <c r="N1273" s="126"/>
      <c r="O1273" s="206"/>
      <c r="P1273" s="206"/>
      <c r="Q1273" s="137"/>
      <c r="R1273" s="137"/>
      <c r="S1273" s="137"/>
    </row>
    <row r="1274" spans="1:19" ht="15.75" customHeight="1" x14ac:dyDescent="0.25">
      <c r="A1274" s="195">
        <v>7</v>
      </c>
      <c r="B1274" s="195" t="s">
        <v>4582</v>
      </c>
      <c r="C1274" s="207" t="s">
        <v>4490</v>
      </c>
      <c r="D1274" s="197" t="s">
        <v>3504</v>
      </c>
      <c r="E1274" s="230">
        <v>230000</v>
      </c>
      <c r="F1274" s="195"/>
      <c r="G1274" s="230">
        <v>230000</v>
      </c>
      <c r="H1274" s="206"/>
      <c r="I1274" s="206"/>
      <c r="J1274" s="126"/>
      <c r="K1274" s="126"/>
      <c r="L1274" s="137"/>
      <c r="M1274" s="137"/>
      <c r="N1274" s="126"/>
      <c r="O1274" s="206"/>
      <c r="P1274" s="206"/>
      <c r="Q1274" s="137"/>
      <c r="R1274" s="137"/>
      <c r="S1274" s="137"/>
    </row>
    <row r="1275" spans="1:19" ht="15.75" customHeight="1" x14ac:dyDescent="0.25">
      <c r="A1275" s="195">
        <v>8</v>
      </c>
      <c r="B1275" s="195" t="s">
        <v>4583</v>
      </c>
      <c r="C1275" s="207" t="s">
        <v>4490</v>
      </c>
      <c r="D1275" s="197" t="s">
        <v>4456</v>
      </c>
      <c r="E1275" s="230">
        <v>560000</v>
      </c>
      <c r="F1275" s="195"/>
      <c r="G1275" s="230">
        <v>560000</v>
      </c>
      <c r="H1275" s="206"/>
      <c r="I1275" s="206"/>
      <c r="J1275" s="126"/>
      <c r="K1275" s="126"/>
      <c r="L1275" s="137"/>
      <c r="M1275" s="137"/>
      <c r="N1275" s="126"/>
      <c r="O1275" s="206"/>
      <c r="P1275" s="206"/>
      <c r="Q1275" s="137"/>
      <c r="R1275" s="137"/>
      <c r="S1275" s="137"/>
    </row>
    <row r="1276" spans="1:19" ht="15.75" customHeight="1" x14ac:dyDescent="0.25">
      <c r="A1276" s="195">
        <v>9</v>
      </c>
      <c r="B1276" s="195" t="s">
        <v>4584</v>
      </c>
      <c r="C1276" s="207" t="s">
        <v>4491</v>
      </c>
      <c r="D1276" s="197" t="s">
        <v>4456</v>
      </c>
      <c r="E1276" s="230">
        <v>560000</v>
      </c>
      <c r="F1276" s="195"/>
      <c r="G1276" s="230">
        <v>560000</v>
      </c>
      <c r="H1276" s="206"/>
      <c r="I1276" s="206"/>
      <c r="J1276" s="126"/>
      <c r="K1276" s="126"/>
      <c r="L1276" s="137"/>
      <c r="M1276" s="137"/>
      <c r="N1276" s="126"/>
      <c r="O1276" s="206"/>
      <c r="P1276" s="206"/>
      <c r="Q1276" s="137"/>
      <c r="R1276" s="137"/>
      <c r="S1276" s="137"/>
    </row>
    <row r="1277" spans="1:19" ht="15.75" customHeight="1" x14ac:dyDescent="0.25">
      <c r="A1277" s="195">
        <v>10</v>
      </c>
      <c r="B1277" s="195" t="s">
        <v>4585</v>
      </c>
      <c r="C1277" s="207" t="s">
        <v>4491</v>
      </c>
      <c r="D1277" s="197" t="s">
        <v>3504</v>
      </c>
      <c r="E1277" s="230">
        <v>230000</v>
      </c>
      <c r="F1277" s="195"/>
      <c r="G1277" s="230">
        <v>230000</v>
      </c>
      <c r="H1277" s="206"/>
      <c r="I1277" s="206"/>
      <c r="J1277" s="126"/>
      <c r="K1277" s="126"/>
      <c r="L1277" s="137"/>
      <c r="M1277" s="137"/>
      <c r="N1277" s="126"/>
      <c r="O1277" s="206"/>
      <c r="P1277" s="206"/>
      <c r="Q1277" s="137"/>
      <c r="R1277" s="137"/>
      <c r="S1277" s="137"/>
    </row>
    <row r="1278" spans="1:19" ht="15.75" customHeight="1" x14ac:dyDescent="0.25">
      <c r="A1278" s="195">
        <v>11</v>
      </c>
      <c r="B1278" s="195" t="s">
        <v>4586</v>
      </c>
      <c r="C1278" s="207" t="s">
        <v>4492</v>
      </c>
      <c r="D1278" s="197" t="s">
        <v>4456</v>
      </c>
      <c r="E1278" s="230">
        <v>560000</v>
      </c>
      <c r="F1278" s="195"/>
      <c r="G1278" s="230">
        <v>560000</v>
      </c>
      <c r="H1278" s="206"/>
      <c r="I1278" s="206"/>
      <c r="J1278" s="126"/>
      <c r="K1278" s="126"/>
      <c r="L1278" s="137"/>
      <c r="M1278" s="137"/>
      <c r="N1278" s="126"/>
      <c r="O1278" s="206"/>
      <c r="P1278" s="206"/>
      <c r="Q1278" s="137"/>
      <c r="R1278" s="137"/>
      <c r="S1278" s="137"/>
    </row>
    <row r="1279" spans="1:19" ht="15.75" customHeight="1" x14ac:dyDescent="0.25">
      <c r="A1279" s="195">
        <v>12</v>
      </c>
      <c r="B1279" s="195" t="s">
        <v>4587</v>
      </c>
      <c r="C1279" s="207" t="s">
        <v>4492</v>
      </c>
      <c r="D1279" s="197" t="s">
        <v>3504</v>
      </c>
      <c r="E1279" s="230">
        <v>230000</v>
      </c>
      <c r="F1279" s="195"/>
      <c r="G1279" s="230">
        <v>230000</v>
      </c>
      <c r="H1279" s="206"/>
      <c r="I1279" s="206"/>
      <c r="J1279" s="126"/>
      <c r="K1279" s="126"/>
      <c r="L1279" s="137"/>
      <c r="M1279" s="137"/>
      <c r="N1279" s="126"/>
      <c r="O1279" s="206"/>
      <c r="P1279" s="206"/>
      <c r="Q1279" s="137"/>
      <c r="R1279" s="137"/>
      <c r="S1279" s="137"/>
    </row>
    <row r="1280" spans="1:19" ht="15.75" customHeight="1" x14ac:dyDescent="0.25">
      <c r="A1280" s="195">
        <v>13</v>
      </c>
      <c r="B1280" s="195" t="s">
        <v>4588</v>
      </c>
      <c r="C1280" s="207" t="s">
        <v>4493</v>
      </c>
      <c r="D1280" s="197" t="s">
        <v>3504</v>
      </c>
      <c r="E1280" s="230">
        <v>230000</v>
      </c>
      <c r="F1280" s="195"/>
      <c r="G1280" s="230">
        <v>230000</v>
      </c>
      <c r="H1280" s="206"/>
      <c r="I1280" s="206"/>
      <c r="J1280" s="126"/>
      <c r="K1280" s="126"/>
      <c r="L1280" s="137"/>
      <c r="M1280" s="137"/>
      <c r="N1280" s="126"/>
      <c r="O1280" s="206"/>
      <c r="P1280" s="206"/>
      <c r="Q1280" s="137"/>
      <c r="R1280" s="137"/>
      <c r="S1280" s="137"/>
    </row>
    <row r="1281" spans="1:19" ht="15.75" customHeight="1" x14ac:dyDescent="0.25">
      <c r="A1281" s="195">
        <v>14</v>
      </c>
      <c r="B1281" s="195" t="s">
        <v>4589</v>
      </c>
      <c r="C1281" s="207" t="s">
        <v>4493</v>
      </c>
      <c r="D1281" s="197" t="s">
        <v>4456</v>
      </c>
      <c r="E1281" s="230">
        <v>560000</v>
      </c>
      <c r="F1281" s="195"/>
      <c r="G1281" s="230">
        <v>560000</v>
      </c>
      <c r="H1281" s="206"/>
      <c r="I1281" s="206"/>
      <c r="J1281" s="126"/>
      <c r="K1281" s="126"/>
      <c r="L1281" s="137"/>
      <c r="M1281" s="137"/>
      <c r="N1281" s="126"/>
      <c r="O1281" s="206"/>
      <c r="P1281" s="206"/>
      <c r="Q1281" s="137"/>
      <c r="R1281" s="137"/>
      <c r="S1281" s="137"/>
    </row>
    <row r="1282" spans="1:19" ht="15.75" customHeight="1" x14ac:dyDescent="0.25">
      <c r="A1282" s="195">
        <v>15</v>
      </c>
      <c r="B1282" s="195" t="s">
        <v>4590</v>
      </c>
      <c r="C1282" s="207" t="s">
        <v>4494</v>
      </c>
      <c r="D1282" s="197" t="s">
        <v>4456</v>
      </c>
      <c r="E1282" s="230">
        <v>560000</v>
      </c>
      <c r="F1282" s="195"/>
      <c r="G1282" s="230">
        <v>560000</v>
      </c>
      <c r="H1282" s="206"/>
      <c r="I1282" s="206"/>
      <c r="J1282" s="126"/>
      <c r="K1282" s="126"/>
      <c r="L1282" s="137"/>
      <c r="M1282" s="137"/>
      <c r="N1282" s="126"/>
      <c r="O1282" s="206"/>
      <c r="P1282" s="206"/>
      <c r="Q1282" s="137"/>
      <c r="R1282" s="137"/>
      <c r="S1282" s="137"/>
    </row>
    <row r="1283" spans="1:19" ht="15.75" customHeight="1" x14ac:dyDescent="0.25">
      <c r="A1283" s="195">
        <v>16</v>
      </c>
      <c r="B1283" s="195" t="s">
        <v>4591</v>
      </c>
      <c r="C1283" s="207" t="s">
        <v>4494</v>
      </c>
      <c r="D1283" s="197" t="s">
        <v>3504</v>
      </c>
      <c r="E1283" s="230">
        <v>230000</v>
      </c>
      <c r="F1283" s="195"/>
      <c r="G1283" s="230">
        <v>230000</v>
      </c>
      <c r="H1283" s="206"/>
      <c r="I1283" s="206"/>
      <c r="J1283" s="126"/>
      <c r="K1283" s="126"/>
      <c r="L1283" s="137"/>
      <c r="M1283" s="137"/>
      <c r="N1283" s="126"/>
      <c r="O1283" s="206"/>
      <c r="P1283" s="206"/>
      <c r="Q1283" s="137"/>
      <c r="R1283" s="137"/>
      <c r="S1283" s="137"/>
    </row>
    <row r="1284" spans="1:19" ht="15.75" customHeight="1" x14ac:dyDescent="0.25">
      <c r="A1284" s="195">
        <v>17</v>
      </c>
      <c r="B1284" s="195" t="s">
        <v>4592</v>
      </c>
      <c r="C1284" s="207" t="s">
        <v>4495</v>
      </c>
      <c r="D1284" s="197" t="s">
        <v>3504</v>
      </c>
      <c r="E1284" s="230">
        <v>230000</v>
      </c>
      <c r="F1284" s="195"/>
      <c r="G1284" s="230">
        <v>230000</v>
      </c>
      <c r="H1284" s="206"/>
      <c r="I1284" s="206"/>
      <c r="J1284" s="126"/>
      <c r="K1284" s="126"/>
      <c r="L1284" s="137"/>
      <c r="M1284" s="137"/>
      <c r="N1284" s="126"/>
      <c r="O1284" s="206"/>
      <c r="P1284" s="206"/>
      <c r="Q1284" s="137"/>
      <c r="R1284" s="137"/>
      <c r="S1284" s="137"/>
    </row>
    <row r="1285" spans="1:19" ht="15.75" customHeight="1" x14ac:dyDescent="0.25">
      <c r="A1285" s="195">
        <v>18</v>
      </c>
      <c r="B1285" s="195" t="s">
        <v>4593</v>
      </c>
      <c r="C1285" s="207" t="s">
        <v>4495</v>
      </c>
      <c r="D1285" s="197" t="s">
        <v>4456</v>
      </c>
      <c r="E1285" s="230">
        <v>560000</v>
      </c>
      <c r="F1285" s="195"/>
      <c r="G1285" s="230">
        <v>560000</v>
      </c>
      <c r="H1285" s="206"/>
      <c r="I1285" s="206"/>
      <c r="J1285" s="126"/>
      <c r="K1285" s="126"/>
      <c r="L1285" s="137"/>
      <c r="M1285" s="137"/>
      <c r="N1285" s="126"/>
      <c r="O1285" s="206"/>
      <c r="P1285" s="206"/>
      <c r="Q1285" s="137"/>
      <c r="R1285" s="137"/>
      <c r="S1285" s="137"/>
    </row>
    <row r="1286" spans="1:19" ht="15.75" customHeight="1" x14ac:dyDescent="0.25">
      <c r="A1286" s="195">
        <v>19</v>
      </c>
      <c r="B1286" s="195" t="s">
        <v>4594</v>
      </c>
      <c r="C1286" s="207" t="s">
        <v>4496</v>
      </c>
      <c r="D1286" s="197" t="s">
        <v>4456</v>
      </c>
      <c r="E1286" s="230">
        <v>560000</v>
      </c>
      <c r="F1286" s="195"/>
      <c r="G1286" s="230">
        <v>560000</v>
      </c>
      <c r="H1286" s="206"/>
      <c r="I1286" s="206"/>
      <c r="J1286" s="126"/>
      <c r="K1286" s="126"/>
      <c r="L1286" s="137"/>
      <c r="M1286" s="137"/>
      <c r="N1286" s="126"/>
      <c r="O1286" s="206"/>
      <c r="P1286" s="206"/>
      <c r="Q1286" s="137"/>
      <c r="R1286" s="137"/>
      <c r="S1286" s="137"/>
    </row>
    <row r="1287" spans="1:19" ht="15.75" customHeight="1" x14ac:dyDescent="0.25">
      <c r="A1287" s="195">
        <v>20</v>
      </c>
      <c r="B1287" s="195" t="s">
        <v>4595</v>
      </c>
      <c r="C1287" s="207" t="s">
        <v>4496</v>
      </c>
      <c r="D1287" s="197" t="s">
        <v>3504</v>
      </c>
      <c r="E1287" s="230">
        <v>230000</v>
      </c>
      <c r="F1287" s="195"/>
      <c r="G1287" s="230">
        <v>230000</v>
      </c>
      <c r="H1287" s="206"/>
      <c r="I1287" s="206"/>
      <c r="J1287" s="126"/>
      <c r="K1287" s="126"/>
      <c r="L1287" s="137"/>
      <c r="M1287" s="137"/>
      <c r="N1287" s="126"/>
      <c r="O1287" s="206"/>
      <c r="P1287" s="206"/>
      <c r="Q1287" s="137"/>
      <c r="R1287" s="137"/>
      <c r="S1287" s="137"/>
    </row>
    <row r="1288" spans="1:19" ht="15.75" customHeight="1" x14ac:dyDescent="0.25">
      <c r="A1288" s="195">
        <v>21</v>
      </c>
      <c r="B1288" s="195" t="s">
        <v>4596</v>
      </c>
      <c r="C1288" s="207" t="s">
        <v>4497</v>
      </c>
      <c r="D1288" s="197" t="s">
        <v>4456</v>
      </c>
      <c r="E1288" s="230">
        <v>560000</v>
      </c>
      <c r="F1288" s="195"/>
      <c r="G1288" s="230">
        <v>560000</v>
      </c>
      <c r="H1288" s="206"/>
      <c r="I1288" s="206"/>
      <c r="J1288" s="126"/>
      <c r="K1288" s="126"/>
      <c r="L1288" s="137"/>
      <c r="M1288" s="137"/>
      <c r="N1288" s="126"/>
      <c r="O1288" s="206"/>
      <c r="P1288" s="206"/>
      <c r="Q1288" s="137"/>
      <c r="R1288" s="137"/>
      <c r="S1288" s="137"/>
    </row>
    <row r="1289" spans="1:19" ht="15.75" customHeight="1" x14ac:dyDescent="0.25">
      <c r="A1289" s="195">
        <v>22</v>
      </c>
      <c r="B1289" s="195" t="s">
        <v>4597</v>
      </c>
      <c r="C1289" s="207" t="s">
        <v>4497</v>
      </c>
      <c r="D1289" s="197" t="s">
        <v>3504</v>
      </c>
      <c r="E1289" s="230">
        <v>230000</v>
      </c>
      <c r="F1289" s="195"/>
      <c r="G1289" s="230">
        <v>230000</v>
      </c>
      <c r="H1289" s="206"/>
      <c r="I1289" s="206"/>
      <c r="J1289" s="126"/>
      <c r="K1289" s="126"/>
      <c r="L1289" s="137"/>
      <c r="M1289" s="137"/>
      <c r="N1289" s="126"/>
      <c r="O1289" s="206"/>
      <c r="P1289" s="206"/>
      <c r="Q1289" s="137"/>
      <c r="R1289" s="137"/>
      <c r="S1289" s="137"/>
    </row>
    <row r="1290" spans="1:19" ht="15.75" customHeight="1" x14ac:dyDescent="0.25">
      <c r="A1290" s="195">
        <v>23</v>
      </c>
      <c r="B1290" s="195" t="s">
        <v>4598</v>
      </c>
      <c r="C1290" s="207" t="s">
        <v>4498</v>
      </c>
      <c r="D1290" s="197" t="s">
        <v>3504</v>
      </c>
      <c r="E1290" s="230">
        <v>230000</v>
      </c>
      <c r="F1290" s="195"/>
      <c r="G1290" s="230">
        <v>230000</v>
      </c>
      <c r="H1290" s="206"/>
      <c r="I1290" s="206"/>
      <c r="J1290" s="126"/>
      <c r="K1290" s="126"/>
      <c r="L1290" s="137"/>
      <c r="M1290" s="137"/>
      <c r="N1290" s="126"/>
      <c r="O1290" s="206"/>
      <c r="P1290" s="206"/>
      <c r="Q1290" s="137"/>
      <c r="R1290" s="137"/>
      <c r="S1290" s="137"/>
    </row>
    <row r="1291" spans="1:19" ht="15.75" customHeight="1" x14ac:dyDescent="0.25">
      <c r="A1291" s="195">
        <v>24</v>
      </c>
      <c r="B1291" s="195" t="s">
        <v>4599</v>
      </c>
      <c r="C1291" s="207" t="s">
        <v>4498</v>
      </c>
      <c r="D1291" s="197" t="s">
        <v>4456</v>
      </c>
      <c r="E1291" s="230">
        <v>560000</v>
      </c>
      <c r="F1291" s="195"/>
      <c r="G1291" s="230">
        <v>560000</v>
      </c>
      <c r="H1291" s="206"/>
      <c r="I1291" s="206"/>
      <c r="J1291" s="126"/>
      <c r="K1291" s="126"/>
      <c r="L1291" s="137"/>
      <c r="M1291" s="137"/>
      <c r="N1291" s="126"/>
      <c r="O1291" s="206"/>
      <c r="P1291" s="206"/>
      <c r="Q1291" s="137"/>
      <c r="R1291" s="137"/>
      <c r="S1291" s="137"/>
    </row>
    <row r="1292" spans="1:19" ht="15.75" customHeight="1" x14ac:dyDescent="0.25">
      <c r="A1292" s="195">
        <v>25</v>
      </c>
      <c r="B1292" s="195" t="s">
        <v>4600</v>
      </c>
      <c r="C1292" s="207" t="s">
        <v>4499</v>
      </c>
      <c r="D1292" s="197" t="s">
        <v>4456</v>
      </c>
      <c r="E1292" s="230">
        <v>560000</v>
      </c>
      <c r="F1292" s="195"/>
      <c r="G1292" s="230">
        <v>560000</v>
      </c>
      <c r="H1292" s="206"/>
      <c r="I1292" s="206"/>
      <c r="J1292" s="126"/>
      <c r="K1292" s="126"/>
      <c r="L1292" s="137"/>
      <c r="M1292" s="137"/>
      <c r="N1292" s="126"/>
      <c r="O1292" s="206"/>
      <c r="P1292" s="206"/>
      <c r="Q1292" s="137"/>
      <c r="R1292" s="137"/>
      <c r="S1292" s="137"/>
    </row>
    <row r="1293" spans="1:19" ht="15.75" customHeight="1" x14ac:dyDescent="0.25">
      <c r="A1293" s="195">
        <v>26</v>
      </c>
      <c r="B1293" s="195" t="s">
        <v>4601</v>
      </c>
      <c r="C1293" s="207" t="s">
        <v>4499</v>
      </c>
      <c r="D1293" s="197" t="s">
        <v>3504</v>
      </c>
      <c r="E1293" s="230">
        <v>230000</v>
      </c>
      <c r="F1293" s="195"/>
      <c r="G1293" s="230">
        <v>230000</v>
      </c>
      <c r="H1293" s="206"/>
      <c r="I1293" s="206"/>
      <c r="J1293" s="126"/>
      <c r="K1293" s="126"/>
      <c r="L1293" s="137"/>
      <c r="M1293" s="137"/>
      <c r="N1293" s="126"/>
      <c r="O1293" s="206"/>
      <c r="P1293" s="206"/>
      <c r="Q1293" s="137"/>
      <c r="R1293" s="137"/>
      <c r="S1293" s="137"/>
    </row>
    <row r="1294" spans="1:19" ht="15.75" customHeight="1" x14ac:dyDescent="0.25">
      <c r="A1294" s="195">
        <v>27</v>
      </c>
      <c r="B1294" s="195" t="s">
        <v>4602</v>
      </c>
      <c r="C1294" s="207" t="s">
        <v>4500</v>
      </c>
      <c r="D1294" s="197" t="s">
        <v>3504</v>
      </c>
      <c r="E1294" s="230">
        <v>230000</v>
      </c>
      <c r="F1294" s="195"/>
      <c r="G1294" s="230">
        <v>230000</v>
      </c>
      <c r="H1294" s="206"/>
      <c r="I1294" s="206"/>
      <c r="J1294" s="126"/>
      <c r="K1294" s="126"/>
      <c r="L1294" s="137"/>
      <c r="M1294" s="137"/>
      <c r="N1294" s="126"/>
      <c r="O1294" s="206"/>
      <c r="P1294" s="206"/>
      <c r="Q1294" s="137"/>
      <c r="R1294" s="137"/>
      <c r="S1294" s="137"/>
    </row>
    <row r="1295" spans="1:19" ht="15.75" customHeight="1" x14ac:dyDescent="0.25">
      <c r="A1295" s="195">
        <v>28</v>
      </c>
      <c r="B1295" s="195" t="s">
        <v>4603</v>
      </c>
      <c r="C1295" s="207" t="s">
        <v>4501</v>
      </c>
      <c r="D1295" s="197" t="s">
        <v>4456</v>
      </c>
      <c r="E1295" s="230">
        <v>560000</v>
      </c>
      <c r="F1295" s="195"/>
      <c r="G1295" s="230">
        <v>560000</v>
      </c>
      <c r="H1295" s="206"/>
      <c r="I1295" s="206"/>
      <c r="J1295" s="126"/>
      <c r="K1295" s="126"/>
      <c r="L1295" s="137"/>
      <c r="M1295" s="137"/>
      <c r="N1295" s="126"/>
      <c r="O1295" s="206"/>
      <c r="P1295" s="206"/>
      <c r="Q1295" s="137"/>
      <c r="R1295" s="137"/>
      <c r="S1295" s="137"/>
    </row>
    <row r="1296" spans="1:19" ht="15.75" customHeight="1" x14ac:dyDescent="0.25">
      <c r="A1296" s="195">
        <v>29</v>
      </c>
      <c r="B1296" s="195" t="s">
        <v>4604</v>
      </c>
      <c r="C1296" s="207" t="s">
        <v>4501</v>
      </c>
      <c r="D1296" s="197" t="s">
        <v>3504</v>
      </c>
      <c r="E1296" s="230">
        <v>230000</v>
      </c>
      <c r="F1296" s="195"/>
      <c r="G1296" s="230">
        <v>230000</v>
      </c>
      <c r="H1296" s="206"/>
      <c r="I1296" s="206"/>
      <c r="J1296" s="126"/>
      <c r="K1296" s="126"/>
      <c r="L1296" s="137"/>
      <c r="M1296" s="137"/>
      <c r="N1296" s="126"/>
      <c r="O1296" s="206"/>
      <c r="P1296" s="206"/>
      <c r="Q1296" s="137"/>
      <c r="R1296" s="137"/>
      <c r="S1296" s="137"/>
    </row>
    <row r="1297" spans="1:19" ht="15.75" customHeight="1" x14ac:dyDescent="0.25">
      <c r="A1297" s="195">
        <v>30</v>
      </c>
      <c r="B1297" s="195" t="s">
        <v>4605</v>
      </c>
      <c r="C1297" s="207" t="s">
        <v>4500</v>
      </c>
      <c r="D1297" s="197" t="s">
        <v>4456</v>
      </c>
      <c r="E1297" s="230">
        <v>560000</v>
      </c>
      <c r="F1297" s="195"/>
      <c r="G1297" s="230">
        <v>560000</v>
      </c>
      <c r="H1297" s="206"/>
      <c r="I1297" s="206"/>
      <c r="J1297" s="126"/>
      <c r="K1297" s="126"/>
      <c r="L1297" s="137"/>
      <c r="M1297" s="137"/>
      <c r="N1297" s="126"/>
      <c r="O1297" s="206"/>
      <c r="P1297" s="206"/>
      <c r="Q1297" s="137"/>
      <c r="R1297" s="137"/>
      <c r="S1297" s="137"/>
    </row>
    <row r="1298" spans="1:19" ht="15.75" customHeight="1" x14ac:dyDescent="0.25">
      <c r="A1298" s="195">
        <v>31</v>
      </c>
      <c r="B1298" s="195" t="s">
        <v>4606</v>
      </c>
      <c r="C1298" s="207" t="s">
        <v>4502</v>
      </c>
      <c r="D1298" s="197" t="s">
        <v>4456</v>
      </c>
      <c r="E1298" s="230">
        <v>560000</v>
      </c>
      <c r="F1298" s="195"/>
      <c r="G1298" s="230">
        <v>560000</v>
      </c>
      <c r="H1298" s="206"/>
      <c r="I1298" s="206"/>
      <c r="J1298" s="126"/>
      <c r="K1298" s="126"/>
      <c r="L1298" s="137"/>
      <c r="M1298" s="137"/>
      <c r="N1298" s="126"/>
      <c r="O1298" s="206"/>
      <c r="P1298" s="206"/>
      <c r="Q1298" s="137"/>
      <c r="R1298" s="137"/>
      <c r="S1298" s="137"/>
    </row>
    <row r="1299" spans="1:19" ht="15.75" customHeight="1" x14ac:dyDescent="0.25">
      <c r="A1299" s="195">
        <v>32</v>
      </c>
      <c r="B1299" s="195" t="s">
        <v>4607</v>
      </c>
      <c r="C1299" s="207" t="s">
        <v>4502</v>
      </c>
      <c r="D1299" s="197" t="s">
        <v>3504</v>
      </c>
      <c r="E1299" s="230">
        <v>230000</v>
      </c>
      <c r="F1299" s="195"/>
      <c r="G1299" s="230">
        <v>230000</v>
      </c>
      <c r="H1299" s="206"/>
      <c r="I1299" s="206"/>
      <c r="J1299" s="126"/>
      <c r="K1299" s="126"/>
      <c r="L1299" s="137"/>
      <c r="M1299" s="137"/>
      <c r="N1299" s="126"/>
      <c r="O1299" s="206"/>
      <c r="P1299" s="206"/>
      <c r="Q1299" s="137"/>
      <c r="R1299" s="137"/>
      <c r="S1299" s="137"/>
    </row>
    <row r="1300" spans="1:19" ht="15.75" customHeight="1" x14ac:dyDescent="0.25">
      <c r="A1300" s="195">
        <v>33</v>
      </c>
      <c r="B1300" s="195" t="s">
        <v>4608</v>
      </c>
      <c r="C1300" s="207" t="s">
        <v>4503</v>
      </c>
      <c r="D1300" s="197" t="s">
        <v>4456</v>
      </c>
      <c r="E1300" s="230">
        <v>560000</v>
      </c>
      <c r="F1300" s="195"/>
      <c r="G1300" s="206"/>
      <c r="H1300" s="206"/>
      <c r="I1300" s="230">
        <v>560000</v>
      </c>
      <c r="J1300" s="126"/>
      <c r="K1300" s="126"/>
      <c r="L1300" s="137"/>
      <c r="M1300" s="137"/>
      <c r="N1300" s="126"/>
      <c r="O1300" s="206"/>
      <c r="P1300" s="206"/>
      <c r="Q1300" s="137"/>
      <c r="R1300" s="137"/>
      <c r="S1300" s="137"/>
    </row>
    <row r="1301" spans="1:19" ht="15.75" customHeight="1" x14ac:dyDescent="0.25">
      <c r="A1301" s="195">
        <v>34</v>
      </c>
      <c r="B1301" s="195" t="s">
        <v>4609</v>
      </c>
      <c r="C1301" s="207" t="s">
        <v>4503</v>
      </c>
      <c r="D1301" s="197" t="s">
        <v>3504</v>
      </c>
      <c r="E1301" s="230">
        <v>230000</v>
      </c>
      <c r="F1301" s="195"/>
      <c r="G1301" s="206"/>
      <c r="H1301" s="206"/>
      <c r="I1301" s="230">
        <v>230000</v>
      </c>
      <c r="J1301" s="126"/>
      <c r="K1301" s="126"/>
      <c r="L1301" s="137"/>
      <c r="M1301" s="137"/>
      <c r="N1301" s="126"/>
      <c r="O1301" s="206"/>
      <c r="P1301" s="206"/>
      <c r="Q1301" s="137"/>
      <c r="R1301" s="137"/>
      <c r="S1301" s="137"/>
    </row>
    <row r="1302" spans="1:19" ht="15.75" customHeight="1" x14ac:dyDescent="0.25">
      <c r="A1302" s="195">
        <v>35</v>
      </c>
      <c r="B1302" s="195" t="s">
        <v>4610</v>
      </c>
      <c r="C1302" s="207" t="s">
        <v>4504</v>
      </c>
      <c r="D1302" s="197" t="s">
        <v>4456</v>
      </c>
      <c r="E1302" s="230">
        <v>560000</v>
      </c>
      <c r="F1302" s="195"/>
      <c r="G1302" s="206"/>
      <c r="H1302" s="206"/>
      <c r="I1302" s="230">
        <v>560000</v>
      </c>
      <c r="J1302" s="126"/>
      <c r="K1302" s="126"/>
      <c r="L1302" s="137"/>
      <c r="M1302" s="137"/>
      <c r="N1302" s="126"/>
      <c r="O1302" s="206"/>
      <c r="P1302" s="206"/>
      <c r="Q1302" s="137"/>
      <c r="R1302" s="137"/>
      <c r="S1302" s="137"/>
    </row>
    <row r="1303" spans="1:19" ht="15.75" customHeight="1" x14ac:dyDescent="0.25">
      <c r="A1303" s="195">
        <v>36</v>
      </c>
      <c r="B1303" s="195" t="s">
        <v>4611</v>
      </c>
      <c r="C1303" s="207" t="s">
        <v>4504</v>
      </c>
      <c r="D1303" s="197" t="s">
        <v>3504</v>
      </c>
      <c r="E1303" s="230">
        <v>230000</v>
      </c>
      <c r="F1303" s="195"/>
      <c r="G1303" s="206"/>
      <c r="H1303" s="206"/>
      <c r="I1303" s="230">
        <v>230000</v>
      </c>
      <c r="J1303" s="126"/>
      <c r="K1303" s="126"/>
      <c r="L1303" s="137"/>
      <c r="M1303" s="137"/>
      <c r="N1303" s="126"/>
      <c r="O1303" s="206"/>
      <c r="P1303" s="206"/>
      <c r="Q1303" s="137"/>
      <c r="R1303" s="137"/>
      <c r="S1303" s="137"/>
    </row>
    <row r="1304" spans="1:19" ht="15.75" customHeight="1" x14ac:dyDescent="0.25">
      <c r="A1304" s="195">
        <v>37</v>
      </c>
      <c r="B1304" s="195" t="s">
        <v>4612</v>
      </c>
      <c r="C1304" s="207" t="s">
        <v>4505</v>
      </c>
      <c r="D1304" s="197" t="s">
        <v>3504</v>
      </c>
      <c r="E1304" s="230">
        <v>230000</v>
      </c>
      <c r="F1304" s="195"/>
      <c r="G1304" s="206"/>
      <c r="H1304" s="206"/>
      <c r="I1304" s="230">
        <v>230000</v>
      </c>
      <c r="J1304" s="126"/>
      <c r="K1304" s="126"/>
      <c r="L1304" s="137"/>
      <c r="M1304" s="137"/>
      <c r="N1304" s="126"/>
      <c r="O1304" s="206"/>
      <c r="P1304" s="206"/>
      <c r="Q1304" s="137"/>
      <c r="R1304" s="137"/>
      <c r="S1304" s="137"/>
    </row>
    <row r="1305" spans="1:19" ht="15.75" customHeight="1" x14ac:dyDescent="0.25">
      <c r="A1305" s="195">
        <v>38</v>
      </c>
      <c r="B1305" s="195" t="s">
        <v>4613</v>
      </c>
      <c r="C1305" s="207" t="s">
        <v>4505</v>
      </c>
      <c r="D1305" s="197" t="s">
        <v>4456</v>
      </c>
      <c r="E1305" s="230">
        <v>560000</v>
      </c>
      <c r="F1305" s="195"/>
      <c r="G1305" s="206"/>
      <c r="H1305" s="206"/>
      <c r="I1305" s="230">
        <v>560000</v>
      </c>
      <c r="J1305" s="126"/>
      <c r="K1305" s="126"/>
      <c r="L1305" s="137"/>
      <c r="M1305" s="137"/>
      <c r="N1305" s="126"/>
      <c r="O1305" s="206"/>
      <c r="P1305" s="206"/>
      <c r="Q1305" s="137"/>
      <c r="R1305" s="137"/>
      <c r="S1305" s="137"/>
    </row>
    <row r="1306" spans="1:19" ht="15.75" customHeight="1" x14ac:dyDescent="0.25">
      <c r="A1306" s="195">
        <v>39</v>
      </c>
      <c r="B1306" s="195" t="s">
        <v>4614</v>
      </c>
      <c r="C1306" s="207" t="s">
        <v>3699</v>
      </c>
      <c r="D1306" s="197" t="s">
        <v>3504</v>
      </c>
      <c r="E1306" s="230">
        <v>230000</v>
      </c>
      <c r="F1306" s="195"/>
      <c r="G1306" s="206"/>
      <c r="H1306" s="206"/>
      <c r="I1306" s="230">
        <v>230000</v>
      </c>
      <c r="J1306" s="126"/>
      <c r="K1306" s="126"/>
      <c r="L1306" s="137"/>
      <c r="M1306" s="137"/>
      <c r="N1306" s="126"/>
      <c r="O1306" s="206"/>
      <c r="P1306" s="206"/>
      <c r="Q1306" s="137"/>
      <c r="R1306" s="137"/>
      <c r="S1306" s="137"/>
    </row>
    <row r="1307" spans="1:19" ht="15.75" customHeight="1" x14ac:dyDescent="0.25">
      <c r="A1307" s="195">
        <v>40</v>
      </c>
      <c r="B1307" s="195" t="s">
        <v>4615</v>
      </c>
      <c r="C1307" s="207" t="s">
        <v>3699</v>
      </c>
      <c r="D1307" s="197" t="s">
        <v>4456</v>
      </c>
      <c r="E1307" s="230">
        <v>560000</v>
      </c>
      <c r="F1307" s="195"/>
      <c r="G1307" s="206"/>
      <c r="H1307" s="206"/>
      <c r="I1307" s="230">
        <v>560000</v>
      </c>
      <c r="J1307" s="126"/>
      <c r="K1307" s="126"/>
      <c r="L1307" s="137"/>
      <c r="M1307" s="137"/>
      <c r="N1307" s="126"/>
      <c r="O1307" s="206"/>
      <c r="P1307" s="206"/>
      <c r="Q1307" s="137"/>
      <c r="R1307" s="137"/>
      <c r="S1307" s="137"/>
    </row>
    <row r="1308" spans="1:19" ht="15.75" customHeight="1" x14ac:dyDescent="0.25">
      <c r="A1308" s="195">
        <v>41</v>
      </c>
      <c r="B1308" s="195" t="s">
        <v>4616</v>
      </c>
      <c r="C1308" s="207" t="s">
        <v>4506</v>
      </c>
      <c r="D1308" s="197" t="s">
        <v>4456</v>
      </c>
      <c r="E1308" s="230">
        <v>560000</v>
      </c>
      <c r="F1308" s="195"/>
      <c r="G1308" s="206"/>
      <c r="H1308" s="206"/>
      <c r="I1308" s="230">
        <v>560000</v>
      </c>
      <c r="J1308" s="126"/>
      <c r="K1308" s="126"/>
      <c r="L1308" s="137"/>
      <c r="M1308" s="137"/>
      <c r="N1308" s="126"/>
      <c r="O1308" s="206"/>
      <c r="P1308" s="206"/>
      <c r="Q1308" s="137"/>
      <c r="R1308" s="137"/>
      <c r="S1308" s="137"/>
    </row>
    <row r="1309" spans="1:19" ht="15.75" customHeight="1" x14ac:dyDescent="0.25">
      <c r="A1309" s="195">
        <v>42</v>
      </c>
      <c r="B1309" s="195" t="s">
        <v>4617</v>
      </c>
      <c r="C1309" s="207" t="s">
        <v>4506</v>
      </c>
      <c r="D1309" s="197" t="s">
        <v>3504</v>
      </c>
      <c r="E1309" s="230">
        <v>230000</v>
      </c>
      <c r="F1309" s="195"/>
      <c r="G1309" s="206"/>
      <c r="H1309" s="206"/>
      <c r="I1309" s="230">
        <v>230000</v>
      </c>
      <c r="J1309" s="126"/>
      <c r="K1309" s="126"/>
      <c r="L1309" s="137"/>
      <c r="M1309" s="137"/>
      <c r="N1309" s="126"/>
      <c r="O1309" s="206"/>
      <c r="P1309" s="206"/>
      <c r="Q1309" s="137"/>
      <c r="R1309" s="137"/>
      <c r="S1309" s="137"/>
    </row>
    <row r="1310" spans="1:19" ht="15.75" customHeight="1" x14ac:dyDescent="0.25">
      <c r="A1310" s="195">
        <v>43</v>
      </c>
      <c r="B1310" s="195" t="s">
        <v>4618</v>
      </c>
      <c r="C1310" s="207" t="s">
        <v>4507</v>
      </c>
      <c r="D1310" s="197" t="s">
        <v>3504</v>
      </c>
      <c r="E1310" s="230">
        <v>230000</v>
      </c>
      <c r="F1310" s="195"/>
      <c r="G1310" s="206"/>
      <c r="H1310" s="206"/>
      <c r="I1310" s="230">
        <v>230000</v>
      </c>
      <c r="J1310" s="126"/>
      <c r="K1310" s="126"/>
      <c r="L1310" s="137"/>
      <c r="M1310" s="137"/>
      <c r="N1310" s="126"/>
      <c r="O1310" s="206"/>
      <c r="P1310" s="206"/>
      <c r="Q1310" s="137"/>
      <c r="R1310" s="137"/>
      <c r="S1310" s="137"/>
    </row>
    <row r="1311" spans="1:19" ht="15.75" customHeight="1" x14ac:dyDescent="0.25">
      <c r="A1311" s="195">
        <v>44</v>
      </c>
      <c r="B1311" s="195" t="s">
        <v>4619</v>
      </c>
      <c r="C1311" s="207" t="s">
        <v>4773</v>
      </c>
      <c r="D1311" s="197" t="s">
        <v>4774</v>
      </c>
      <c r="E1311" s="230">
        <v>640000</v>
      </c>
      <c r="F1311" s="195"/>
      <c r="G1311" s="206"/>
      <c r="H1311" s="206"/>
      <c r="I1311" s="230">
        <v>640000</v>
      </c>
      <c r="J1311" s="126"/>
      <c r="K1311" s="126"/>
      <c r="L1311" s="137"/>
      <c r="M1311" s="137"/>
      <c r="N1311" s="126"/>
      <c r="O1311" s="206"/>
      <c r="P1311" s="206"/>
      <c r="Q1311" s="137"/>
      <c r="R1311" s="137"/>
      <c r="S1311" s="137"/>
    </row>
    <row r="1312" spans="1:19" ht="15.75" customHeight="1" x14ac:dyDescent="0.25">
      <c r="A1312" s="195">
        <v>45</v>
      </c>
      <c r="B1312" s="195" t="s">
        <v>4620</v>
      </c>
      <c r="C1312" s="207" t="s">
        <v>4507</v>
      </c>
      <c r="D1312" s="197" t="s">
        <v>4456</v>
      </c>
      <c r="E1312" s="230">
        <v>560000</v>
      </c>
      <c r="F1312" s="195"/>
      <c r="G1312" s="206"/>
      <c r="H1312" s="206"/>
      <c r="I1312" s="230">
        <v>560000</v>
      </c>
      <c r="J1312" s="126"/>
      <c r="K1312" s="126"/>
      <c r="L1312" s="137"/>
      <c r="M1312" s="137"/>
      <c r="N1312" s="126"/>
      <c r="O1312" s="206"/>
      <c r="P1312" s="206"/>
      <c r="Q1312" s="137"/>
      <c r="R1312" s="137"/>
      <c r="S1312" s="137"/>
    </row>
    <row r="1313" spans="1:19" ht="15.75" customHeight="1" x14ac:dyDescent="0.25">
      <c r="A1313" s="195">
        <v>46</v>
      </c>
      <c r="B1313" s="195" t="s">
        <v>4621</v>
      </c>
      <c r="C1313" s="207" t="s">
        <v>3074</v>
      </c>
      <c r="D1313" s="197" t="s">
        <v>3504</v>
      </c>
      <c r="E1313" s="230">
        <v>230000</v>
      </c>
      <c r="F1313" s="195"/>
      <c r="G1313" s="206"/>
      <c r="H1313" s="206"/>
      <c r="I1313" s="230">
        <v>230000</v>
      </c>
      <c r="J1313" s="126"/>
      <c r="K1313" s="126"/>
      <c r="L1313" s="137"/>
      <c r="M1313" s="137"/>
      <c r="N1313" s="126"/>
      <c r="O1313" s="206"/>
      <c r="P1313" s="206"/>
      <c r="Q1313" s="137"/>
      <c r="R1313" s="137"/>
      <c r="S1313" s="137"/>
    </row>
    <row r="1314" spans="1:19" ht="15.75" customHeight="1" x14ac:dyDescent="0.25">
      <c r="A1314" s="195">
        <v>47</v>
      </c>
      <c r="B1314" s="195" t="s">
        <v>4622</v>
      </c>
      <c r="C1314" s="207" t="s">
        <v>3074</v>
      </c>
      <c r="D1314" s="197" t="s">
        <v>4456</v>
      </c>
      <c r="E1314" s="230">
        <v>560000</v>
      </c>
      <c r="F1314" s="195"/>
      <c r="G1314" s="206"/>
      <c r="H1314" s="206"/>
      <c r="I1314" s="230">
        <v>560000</v>
      </c>
      <c r="J1314" s="126"/>
      <c r="K1314" s="126"/>
      <c r="L1314" s="137"/>
      <c r="M1314" s="137"/>
      <c r="N1314" s="126"/>
      <c r="O1314" s="206"/>
      <c r="P1314" s="206"/>
      <c r="Q1314" s="137"/>
      <c r="R1314" s="137"/>
      <c r="S1314" s="137"/>
    </row>
    <row r="1315" spans="1:19" ht="15.75" customHeight="1" x14ac:dyDescent="0.25">
      <c r="A1315" s="195">
        <v>48</v>
      </c>
      <c r="B1315" s="195" t="s">
        <v>4623</v>
      </c>
      <c r="C1315" s="207" t="s">
        <v>4508</v>
      </c>
      <c r="D1315" s="197" t="s">
        <v>3504</v>
      </c>
      <c r="E1315" s="230">
        <v>230000</v>
      </c>
      <c r="F1315" s="195"/>
      <c r="G1315" s="206"/>
      <c r="H1315" s="206"/>
      <c r="I1315" s="230">
        <v>230000</v>
      </c>
      <c r="J1315" s="126"/>
      <c r="K1315" s="126"/>
      <c r="L1315" s="137"/>
      <c r="M1315" s="137"/>
      <c r="N1315" s="126"/>
      <c r="O1315" s="206"/>
      <c r="P1315" s="206"/>
      <c r="Q1315" s="137"/>
      <c r="R1315" s="137"/>
      <c r="S1315" s="137"/>
    </row>
    <row r="1316" spans="1:19" ht="15.75" customHeight="1" x14ac:dyDescent="0.25">
      <c r="A1316" s="195">
        <v>49</v>
      </c>
      <c r="B1316" s="195" t="s">
        <v>4624</v>
      </c>
      <c r="C1316" s="207" t="s">
        <v>4508</v>
      </c>
      <c r="D1316" s="197" t="s">
        <v>4456</v>
      </c>
      <c r="E1316" s="230">
        <v>560000</v>
      </c>
      <c r="F1316" s="195"/>
      <c r="G1316" s="206"/>
      <c r="H1316" s="206"/>
      <c r="I1316" s="230">
        <v>560000</v>
      </c>
      <c r="J1316" s="126"/>
      <c r="K1316" s="126"/>
      <c r="L1316" s="137"/>
      <c r="M1316" s="137"/>
      <c r="N1316" s="126"/>
      <c r="O1316" s="206"/>
      <c r="P1316" s="206"/>
      <c r="Q1316" s="137"/>
      <c r="R1316" s="137"/>
      <c r="S1316" s="137"/>
    </row>
    <row r="1317" spans="1:19" ht="15.75" customHeight="1" x14ac:dyDescent="0.25">
      <c r="A1317" s="195">
        <v>50</v>
      </c>
      <c r="B1317" s="195" t="s">
        <v>4625</v>
      </c>
      <c r="C1317" s="207" t="s">
        <v>4509</v>
      </c>
      <c r="D1317" s="197" t="s">
        <v>4456</v>
      </c>
      <c r="E1317" s="230">
        <v>560000</v>
      </c>
      <c r="F1317" s="195"/>
      <c r="G1317" s="206"/>
      <c r="H1317" s="206"/>
      <c r="I1317" s="230">
        <v>560000</v>
      </c>
      <c r="J1317" s="126"/>
      <c r="K1317" s="126"/>
      <c r="L1317" s="137"/>
      <c r="M1317" s="137"/>
      <c r="N1317" s="126"/>
      <c r="O1317" s="206"/>
      <c r="P1317" s="206"/>
      <c r="Q1317" s="137"/>
      <c r="R1317" s="137"/>
      <c r="S1317" s="137"/>
    </row>
    <row r="1318" spans="1:19" ht="15.75" customHeight="1" x14ac:dyDescent="0.25">
      <c r="A1318" s="195">
        <v>51</v>
      </c>
      <c r="B1318" s="195" t="s">
        <v>4626</v>
      </c>
      <c r="C1318" s="207" t="s">
        <v>4509</v>
      </c>
      <c r="D1318" s="197" t="s">
        <v>3504</v>
      </c>
      <c r="E1318" s="230">
        <v>230000</v>
      </c>
      <c r="F1318" s="195"/>
      <c r="G1318" s="206"/>
      <c r="H1318" s="206"/>
      <c r="I1318" s="230">
        <v>230000</v>
      </c>
      <c r="J1318" s="126"/>
      <c r="K1318" s="126"/>
      <c r="L1318" s="137"/>
      <c r="M1318" s="137"/>
      <c r="N1318" s="126"/>
      <c r="O1318" s="206"/>
      <c r="P1318" s="206"/>
      <c r="Q1318" s="137"/>
      <c r="R1318" s="137"/>
      <c r="S1318" s="137"/>
    </row>
    <row r="1319" spans="1:19" ht="15.75" customHeight="1" x14ac:dyDescent="0.25">
      <c r="A1319" s="195">
        <v>52</v>
      </c>
      <c r="B1319" s="195" t="s">
        <v>4627</v>
      </c>
      <c r="C1319" s="207" t="s">
        <v>4510</v>
      </c>
      <c r="D1319" s="197" t="s">
        <v>3504</v>
      </c>
      <c r="E1319" s="230">
        <v>230000</v>
      </c>
      <c r="F1319" s="195"/>
      <c r="G1319" s="206"/>
      <c r="H1319" s="206"/>
      <c r="I1319" s="230">
        <v>230000</v>
      </c>
      <c r="J1319" s="126"/>
      <c r="K1319" s="126"/>
      <c r="L1319" s="137"/>
      <c r="M1319" s="137"/>
      <c r="N1319" s="126"/>
      <c r="O1319" s="206"/>
      <c r="P1319" s="206"/>
      <c r="Q1319" s="137"/>
      <c r="R1319" s="137"/>
      <c r="S1319" s="137"/>
    </row>
    <row r="1320" spans="1:19" ht="15.75" customHeight="1" x14ac:dyDescent="0.25">
      <c r="A1320" s="195">
        <v>53</v>
      </c>
      <c r="B1320" s="195" t="s">
        <v>4628</v>
      </c>
      <c r="C1320" s="207" t="s">
        <v>4510</v>
      </c>
      <c r="D1320" s="197" t="s">
        <v>4456</v>
      </c>
      <c r="E1320" s="230">
        <v>560000</v>
      </c>
      <c r="F1320" s="195"/>
      <c r="G1320" s="206"/>
      <c r="H1320" s="206"/>
      <c r="I1320" s="230">
        <v>560000</v>
      </c>
      <c r="J1320" s="126"/>
      <c r="K1320" s="126"/>
      <c r="L1320" s="137"/>
      <c r="M1320" s="137"/>
      <c r="N1320" s="126"/>
      <c r="O1320" s="206"/>
      <c r="P1320" s="206"/>
      <c r="Q1320" s="137"/>
      <c r="R1320" s="137"/>
      <c r="S1320" s="137"/>
    </row>
    <row r="1321" spans="1:19" ht="15.75" customHeight="1" x14ac:dyDescent="0.25">
      <c r="A1321" s="195">
        <v>54</v>
      </c>
      <c r="B1321" s="195" t="s">
        <v>4629</v>
      </c>
      <c r="C1321" s="207" t="s">
        <v>4511</v>
      </c>
      <c r="D1321" s="197" t="s">
        <v>2575</v>
      </c>
      <c r="E1321" s="230">
        <v>400000</v>
      </c>
      <c r="F1321" s="195"/>
      <c r="G1321" s="206"/>
      <c r="H1321" s="206"/>
      <c r="I1321" s="230">
        <v>400000</v>
      </c>
      <c r="J1321" s="126"/>
      <c r="K1321" s="126"/>
      <c r="L1321" s="137"/>
      <c r="M1321" s="137"/>
      <c r="N1321" s="126"/>
      <c r="O1321" s="206"/>
      <c r="P1321" s="206"/>
      <c r="Q1321" s="137"/>
      <c r="R1321" s="137"/>
      <c r="S1321" s="137"/>
    </row>
    <row r="1322" spans="1:19" ht="15.75" customHeight="1" x14ac:dyDescent="0.25">
      <c r="A1322" s="195">
        <v>55</v>
      </c>
      <c r="B1322" s="195" t="s">
        <v>4630</v>
      </c>
      <c r="C1322" s="207" t="s">
        <v>2949</v>
      </c>
      <c r="D1322" s="197" t="s">
        <v>4456</v>
      </c>
      <c r="E1322" s="230">
        <v>560000</v>
      </c>
      <c r="F1322" s="195"/>
      <c r="G1322" s="206"/>
      <c r="H1322" s="206"/>
      <c r="I1322" s="230">
        <v>560000</v>
      </c>
      <c r="J1322" s="126"/>
      <c r="K1322" s="126"/>
      <c r="L1322" s="137"/>
      <c r="M1322" s="137"/>
      <c r="N1322" s="126"/>
      <c r="O1322" s="206"/>
      <c r="P1322" s="206"/>
      <c r="Q1322" s="137"/>
      <c r="R1322" s="137"/>
      <c r="S1322" s="137"/>
    </row>
    <row r="1323" spans="1:19" ht="15.75" customHeight="1" x14ac:dyDescent="0.25">
      <c r="A1323" s="195">
        <v>56</v>
      </c>
      <c r="B1323" s="195" t="s">
        <v>4631</v>
      </c>
      <c r="C1323" s="207" t="s">
        <v>2949</v>
      </c>
      <c r="D1323" s="197" t="s">
        <v>3504</v>
      </c>
      <c r="E1323" s="230">
        <v>230000</v>
      </c>
      <c r="F1323" s="195"/>
      <c r="G1323" s="206"/>
      <c r="H1323" s="206"/>
      <c r="I1323" s="230">
        <v>230000</v>
      </c>
      <c r="J1323" s="126"/>
      <c r="K1323" s="126"/>
      <c r="L1323" s="137"/>
      <c r="M1323" s="137"/>
      <c r="N1323" s="126"/>
      <c r="O1323" s="206"/>
      <c r="P1323" s="206"/>
      <c r="Q1323" s="137"/>
      <c r="R1323" s="137"/>
      <c r="S1323" s="137"/>
    </row>
    <row r="1324" spans="1:19" ht="15.75" customHeight="1" x14ac:dyDescent="0.25">
      <c r="A1324" s="195">
        <v>57</v>
      </c>
      <c r="B1324" s="195" t="s">
        <v>4632</v>
      </c>
      <c r="C1324" s="207" t="s">
        <v>4512</v>
      </c>
      <c r="D1324" s="197" t="s">
        <v>3504</v>
      </c>
      <c r="E1324" s="230">
        <v>230000</v>
      </c>
      <c r="F1324" s="195"/>
      <c r="G1324" s="206"/>
      <c r="H1324" s="206"/>
      <c r="I1324" s="230">
        <v>230000</v>
      </c>
      <c r="J1324" s="126"/>
      <c r="K1324" s="126"/>
      <c r="L1324" s="137"/>
      <c r="M1324" s="137"/>
      <c r="N1324" s="126"/>
      <c r="O1324" s="206"/>
      <c r="P1324" s="206"/>
      <c r="Q1324" s="137"/>
      <c r="R1324" s="137"/>
      <c r="S1324" s="137"/>
    </row>
    <row r="1325" spans="1:19" ht="15.75" customHeight="1" x14ac:dyDescent="0.25">
      <c r="A1325" s="195">
        <v>58</v>
      </c>
      <c r="B1325" s="195" t="s">
        <v>4633</v>
      </c>
      <c r="C1325" s="207" t="s">
        <v>4512</v>
      </c>
      <c r="D1325" s="197" t="s">
        <v>4456</v>
      </c>
      <c r="E1325" s="230">
        <v>560000</v>
      </c>
      <c r="F1325" s="195"/>
      <c r="G1325" s="206"/>
      <c r="H1325" s="206"/>
      <c r="I1325" s="230">
        <v>560000</v>
      </c>
      <c r="J1325" s="126"/>
      <c r="K1325" s="126"/>
      <c r="L1325" s="137"/>
      <c r="M1325" s="137"/>
      <c r="N1325" s="126"/>
      <c r="O1325" s="206"/>
      <c r="P1325" s="206"/>
      <c r="Q1325" s="137"/>
      <c r="R1325" s="137"/>
      <c r="S1325" s="137"/>
    </row>
    <row r="1326" spans="1:19" ht="15.75" customHeight="1" x14ac:dyDescent="0.25">
      <c r="A1326" s="195">
        <v>59</v>
      </c>
      <c r="B1326" s="195" t="s">
        <v>4634</v>
      </c>
      <c r="C1326" s="207" t="s">
        <v>4513</v>
      </c>
      <c r="D1326" s="197" t="s">
        <v>3504</v>
      </c>
      <c r="E1326" s="230">
        <v>690000</v>
      </c>
      <c r="F1326" s="195" t="s">
        <v>4470</v>
      </c>
      <c r="G1326" s="206"/>
      <c r="H1326" s="206"/>
      <c r="I1326" s="230">
        <v>690000</v>
      </c>
      <c r="J1326" s="126"/>
      <c r="K1326" s="126"/>
      <c r="L1326" s="137"/>
      <c r="M1326" s="137"/>
      <c r="N1326" s="126"/>
      <c r="O1326" s="206"/>
      <c r="P1326" s="206"/>
      <c r="Q1326" s="137"/>
      <c r="R1326" s="137"/>
      <c r="S1326" s="137"/>
    </row>
    <row r="1327" spans="1:19" ht="15.75" customHeight="1" x14ac:dyDescent="0.25">
      <c r="A1327" s="195">
        <v>60</v>
      </c>
      <c r="B1327" s="195" t="s">
        <v>4635</v>
      </c>
      <c r="C1327" s="207" t="s">
        <v>4513</v>
      </c>
      <c r="D1327" s="197" t="s">
        <v>4456</v>
      </c>
      <c r="E1327" s="230">
        <v>1680000</v>
      </c>
      <c r="F1327" s="195" t="s">
        <v>4470</v>
      </c>
      <c r="G1327" s="206"/>
      <c r="H1327" s="206"/>
      <c r="I1327" s="230">
        <v>1680000</v>
      </c>
      <c r="J1327" s="126"/>
      <c r="K1327" s="126"/>
      <c r="L1327" s="137"/>
      <c r="M1327" s="137"/>
      <c r="N1327" s="126"/>
      <c r="O1327" s="206"/>
      <c r="P1327" s="206"/>
      <c r="Q1327" s="137"/>
      <c r="R1327" s="137"/>
      <c r="S1327" s="137"/>
    </row>
    <row r="1328" spans="1:19" ht="15.75" customHeight="1" x14ac:dyDescent="0.25">
      <c r="A1328" s="195">
        <v>61</v>
      </c>
      <c r="B1328" s="195" t="s">
        <v>4636</v>
      </c>
      <c r="C1328" s="207" t="s">
        <v>4514</v>
      </c>
      <c r="D1328" s="197" t="s">
        <v>3504</v>
      </c>
      <c r="E1328" s="230">
        <v>230000</v>
      </c>
      <c r="F1328" s="195"/>
      <c r="G1328" s="206"/>
      <c r="H1328" s="206"/>
      <c r="I1328" s="230">
        <v>230000</v>
      </c>
      <c r="J1328" s="126"/>
      <c r="K1328" s="126"/>
      <c r="L1328" s="137"/>
      <c r="M1328" s="137"/>
      <c r="N1328" s="126"/>
      <c r="O1328" s="206"/>
      <c r="P1328" s="206"/>
      <c r="Q1328" s="137"/>
      <c r="R1328" s="137"/>
      <c r="S1328" s="137"/>
    </row>
    <row r="1329" spans="1:19" ht="15.75" customHeight="1" x14ac:dyDescent="0.25">
      <c r="A1329" s="195">
        <v>62</v>
      </c>
      <c r="B1329" s="195" t="s">
        <v>4637</v>
      </c>
      <c r="C1329" s="207" t="s">
        <v>4514</v>
      </c>
      <c r="D1329" s="197" t="s">
        <v>4456</v>
      </c>
      <c r="E1329" s="230">
        <v>560000</v>
      </c>
      <c r="F1329" s="195"/>
      <c r="G1329" s="206"/>
      <c r="H1329" s="206"/>
      <c r="I1329" s="230">
        <v>560000</v>
      </c>
      <c r="J1329" s="126"/>
      <c r="K1329" s="126"/>
      <c r="L1329" s="137"/>
      <c r="M1329" s="137"/>
      <c r="N1329" s="126"/>
      <c r="O1329" s="206"/>
      <c r="P1329" s="206"/>
      <c r="Q1329" s="137"/>
      <c r="R1329" s="137"/>
      <c r="S1329" s="137"/>
    </row>
    <row r="1330" spans="1:19" ht="15.75" customHeight="1" x14ac:dyDescent="0.25">
      <c r="A1330" s="195">
        <v>63</v>
      </c>
      <c r="B1330" s="195" t="s">
        <v>4638</v>
      </c>
      <c r="C1330" s="207" t="s">
        <v>4515</v>
      </c>
      <c r="D1330" s="197" t="s">
        <v>4456</v>
      </c>
      <c r="E1330" s="230">
        <v>560000</v>
      </c>
      <c r="F1330" s="195"/>
      <c r="G1330" s="206"/>
      <c r="H1330" s="206"/>
      <c r="I1330" s="230">
        <v>560000</v>
      </c>
      <c r="J1330" s="126"/>
      <c r="K1330" s="126"/>
      <c r="L1330" s="137"/>
      <c r="M1330" s="137"/>
      <c r="N1330" s="126"/>
      <c r="O1330" s="206"/>
      <c r="P1330" s="206"/>
      <c r="Q1330" s="137"/>
      <c r="R1330" s="137"/>
      <c r="S1330" s="137"/>
    </row>
    <row r="1331" spans="1:19" ht="15.75" customHeight="1" x14ac:dyDescent="0.25">
      <c r="A1331" s="195">
        <v>64</v>
      </c>
      <c r="B1331" s="195" t="s">
        <v>4639</v>
      </c>
      <c r="C1331" s="207" t="s">
        <v>4515</v>
      </c>
      <c r="D1331" s="197" t="s">
        <v>3504</v>
      </c>
      <c r="E1331" s="230">
        <v>230000</v>
      </c>
      <c r="F1331" s="195"/>
      <c r="G1331" s="206"/>
      <c r="H1331" s="206"/>
      <c r="I1331" s="230">
        <v>230000</v>
      </c>
      <c r="J1331" s="126"/>
      <c r="K1331" s="126"/>
      <c r="L1331" s="137"/>
      <c r="M1331" s="137"/>
      <c r="N1331" s="126"/>
      <c r="O1331" s="206"/>
      <c r="P1331" s="206"/>
      <c r="Q1331" s="137"/>
      <c r="R1331" s="137"/>
      <c r="S1331" s="137"/>
    </row>
    <row r="1332" spans="1:19" ht="15.75" customHeight="1" x14ac:dyDescent="0.25">
      <c r="A1332" s="195">
        <v>65</v>
      </c>
      <c r="B1332" s="195" t="s">
        <v>4640</v>
      </c>
      <c r="C1332" s="207" t="s">
        <v>4516</v>
      </c>
      <c r="D1332" s="197" t="s">
        <v>3504</v>
      </c>
      <c r="E1332" s="230">
        <v>1840000</v>
      </c>
      <c r="F1332" s="195" t="s">
        <v>4771</v>
      </c>
      <c r="G1332" s="206"/>
      <c r="H1332" s="206"/>
      <c r="I1332" s="230">
        <v>1840000</v>
      </c>
      <c r="J1332" s="126"/>
      <c r="K1332" s="126"/>
      <c r="L1332" s="137"/>
      <c r="M1332" s="137"/>
      <c r="N1332" s="126"/>
      <c r="O1332" s="206"/>
      <c r="P1332" s="206"/>
      <c r="Q1332" s="137"/>
      <c r="R1332" s="137"/>
      <c r="S1332" s="137"/>
    </row>
    <row r="1333" spans="1:19" ht="15.75" customHeight="1" x14ac:dyDescent="0.25">
      <c r="A1333" s="195">
        <v>66</v>
      </c>
      <c r="B1333" s="195" t="s">
        <v>4641</v>
      </c>
      <c r="C1333" s="207" t="s">
        <v>4516</v>
      </c>
      <c r="D1333" s="197" t="s">
        <v>4456</v>
      </c>
      <c r="E1333" s="230">
        <v>4480000</v>
      </c>
      <c r="F1333" s="195" t="s">
        <v>4771</v>
      </c>
      <c r="G1333" s="206"/>
      <c r="H1333" s="206"/>
      <c r="I1333" s="230">
        <v>4480000</v>
      </c>
      <c r="J1333" s="126"/>
      <c r="K1333" s="126"/>
      <c r="L1333" s="137"/>
      <c r="M1333" s="137"/>
      <c r="N1333" s="126"/>
      <c r="O1333" s="206"/>
      <c r="P1333" s="206"/>
      <c r="Q1333" s="137"/>
      <c r="R1333" s="137"/>
      <c r="S1333" s="137"/>
    </row>
    <row r="1334" spans="1:19" ht="15.75" customHeight="1" x14ac:dyDescent="0.25">
      <c r="A1334" s="195">
        <v>67</v>
      </c>
      <c r="B1334" s="195" t="s">
        <v>4642</v>
      </c>
      <c r="C1334" s="207" t="s">
        <v>4517</v>
      </c>
      <c r="D1334" s="197" t="s">
        <v>3504</v>
      </c>
      <c r="E1334" s="230">
        <v>230000</v>
      </c>
      <c r="F1334" s="195"/>
      <c r="G1334" s="206"/>
      <c r="H1334" s="206"/>
      <c r="I1334" s="230">
        <v>230000</v>
      </c>
      <c r="J1334" s="126"/>
      <c r="K1334" s="126"/>
      <c r="L1334" s="137"/>
      <c r="M1334" s="137"/>
      <c r="N1334" s="126"/>
      <c r="O1334" s="206"/>
      <c r="P1334" s="206"/>
      <c r="Q1334" s="137"/>
      <c r="R1334" s="137"/>
      <c r="S1334" s="137"/>
    </row>
    <row r="1335" spans="1:19" ht="15.75" customHeight="1" x14ac:dyDescent="0.25">
      <c r="A1335" s="195">
        <v>68</v>
      </c>
      <c r="B1335" s="195" t="s">
        <v>4643</v>
      </c>
      <c r="C1335" s="207" t="s">
        <v>4517</v>
      </c>
      <c r="D1335" s="197" t="s">
        <v>4456</v>
      </c>
      <c r="E1335" s="230">
        <v>560000</v>
      </c>
      <c r="F1335" s="195"/>
      <c r="G1335" s="206"/>
      <c r="H1335" s="206"/>
      <c r="I1335" s="230">
        <v>560000</v>
      </c>
      <c r="J1335" s="126"/>
      <c r="K1335" s="126"/>
      <c r="L1335" s="137"/>
      <c r="M1335" s="137"/>
      <c r="N1335" s="126"/>
      <c r="O1335" s="206"/>
      <c r="P1335" s="206"/>
      <c r="Q1335" s="137"/>
      <c r="R1335" s="137"/>
      <c r="S1335" s="137"/>
    </row>
    <row r="1336" spans="1:19" ht="15.75" customHeight="1" x14ac:dyDescent="0.25">
      <c r="A1336" s="195">
        <v>69</v>
      </c>
      <c r="B1336" s="195" t="s">
        <v>4644</v>
      </c>
      <c r="C1336" s="207" t="s">
        <v>4518</v>
      </c>
      <c r="D1336" s="197" t="s">
        <v>3504</v>
      </c>
      <c r="E1336" s="230">
        <v>920000</v>
      </c>
      <c r="F1336" s="195" t="s">
        <v>4468</v>
      </c>
      <c r="G1336" s="206"/>
      <c r="H1336" s="206"/>
      <c r="I1336" s="230">
        <v>920000</v>
      </c>
      <c r="J1336" s="126"/>
      <c r="K1336" s="126"/>
      <c r="L1336" s="137"/>
      <c r="M1336" s="137"/>
      <c r="N1336" s="126"/>
      <c r="O1336" s="206"/>
      <c r="P1336" s="206"/>
      <c r="Q1336" s="137"/>
      <c r="R1336" s="137"/>
      <c r="S1336" s="137"/>
    </row>
    <row r="1337" spans="1:19" ht="15.75" customHeight="1" x14ac:dyDescent="0.25">
      <c r="A1337" s="195">
        <v>70</v>
      </c>
      <c r="B1337" s="195" t="s">
        <v>4645</v>
      </c>
      <c r="C1337" s="207" t="s">
        <v>4518</v>
      </c>
      <c r="D1337" s="197" t="s">
        <v>4456</v>
      </c>
      <c r="E1337" s="230">
        <v>2240000</v>
      </c>
      <c r="F1337" s="195" t="s">
        <v>4468</v>
      </c>
      <c r="G1337" s="206"/>
      <c r="H1337" s="206"/>
      <c r="I1337" s="230">
        <v>2240000</v>
      </c>
      <c r="J1337" s="126"/>
      <c r="K1337" s="126"/>
      <c r="L1337" s="137"/>
      <c r="M1337" s="137"/>
      <c r="N1337" s="126"/>
      <c r="O1337" s="206"/>
      <c r="P1337" s="206"/>
      <c r="Q1337" s="137"/>
      <c r="R1337" s="137"/>
      <c r="S1337" s="137"/>
    </row>
    <row r="1338" spans="1:19" ht="15.75" customHeight="1" x14ac:dyDescent="0.25">
      <c r="A1338" s="195">
        <v>71</v>
      </c>
      <c r="B1338" s="195" t="s">
        <v>4646</v>
      </c>
      <c r="C1338" s="207" t="s">
        <v>4519</v>
      </c>
      <c r="D1338" s="197" t="s">
        <v>3504</v>
      </c>
      <c r="E1338" s="230">
        <v>230000</v>
      </c>
      <c r="F1338" s="195"/>
      <c r="G1338" s="206"/>
      <c r="H1338" s="206"/>
      <c r="I1338" s="230">
        <v>230000</v>
      </c>
      <c r="J1338" s="126"/>
      <c r="K1338" s="126"/>
      <c r="L1338" s="137"/>
      <c r="M1338" s="137"/>
      <c r="N1338" s="126"/>
      <c r="O1338" s="206"/>
      <c r="P1338" s="206"/>
      <c r="Q1338" s="137"/>
      <c r="R1338" s="137"/>
      <c r="S1338" s="137"/>
    </row>
    <row r="1339" spans="1:19" ht="15.75" customHeight="1" x14ac:dyDescent="0.25">
      <c r="A1339" s="195">
        <v>72</v>
      </c>
      <c r="B1339" s="195" t="s">
        <v>4647</v>
      </c>
      <c r="C1339" s="207" t="s">
        <v>4519</v>
      </c>
      <c r="D1339" s="197" t="s">
        <v>4456</v>
      </c>
      <c r="E1339" s="230">
        <v>560000</v>
      </c>
      <c r="F1339" s="195"/>
      <c r="G1339" s="206"/>
      <c r="H1339" s="206"/>
      <c r="I1339" s="230">
        <v>560000</v>
      </c>
      <c r="J1339" s="126"/>
      <c r="K1339" s="126"/>
      <c r="L1339" s="137"/>
      <c r="M1339" s="137"/>
      <c r="N1339" s="126"/>
      <c r="O1339" s="206"/>
      <c r="P1339" s="206"/>
      <c r="Q1339" s="137"/>
      <c r="R1339" s="137"/>
      <c r="S1339" s="137"/>
    </row>
    <row r="1340" spans="1:19" ht="15.75" customHeight="1" x14ac:dyDescent="0.25">
      <c r="A1340" s="195">
        <v>73</v>
      </c>
      <c r="B1340" s="195" t="s">
        <v>4648</v>
      </c>
      <c r="C1340" s="207" t="s">
        <v>4520</v>
      </c>
      <c r="D1340" s="197" t="s">
        <v>3504</v>
      </c>
      <c r="E1340" s="230">
        <v>230000</v>
      </c>
      <c r="F1340" s="195"/>
      <c r="G1340" s="206"/>
      <c r="H1340" s="206"/>
      <c r="I1340" s="230">
        <v>230000</v>
      </c>
      <c r="J1340" s="126"/>
      <c r="K1340" s="126"/>
      <c r="L1340" s="137"/>
      <c r="M1340" s="137"/>
      <c r="N1340" s="126"/>
      <c r="O1340" s="206"/>
      <c r="P1340" s="206"/>
      <c r="Q1340" s="137"/>
      <c r="R1340" s="137"/>
      <c r="S1340" s="137"/>
    </row>
    <row r="1341" spans="1:19" ht="15.75" customHeight="1" x14ac:dyDescent="0.25">
      <c r="A1341" s="195">
        <v>74</v>
      </c>
      <c r="B1341" s="195" t="s">
        <v>4649</v>
      </c>
      <c r="C1341" s="207" t="s">
        <v>4520</v>
      </c>
      <c r="D1341" s="197" t="s">
        <v>4456</v>
      </c>
      <c r="E1341" s="230">
        <v>560000</v>
      </c>
      <c r="F1341" s="195"/>
      <c r="G1341" s="206"/>
      <c r="H1341" s="206"/>
      <c r="I1341" s="230">
        <v>560000</v>
      </c>
      <c r="J1341" s="126"/>
      <c r="K1341" s="126"/>
      <c r="L1341" s="137"/>
      <c r="M1341" s="137"/>
      <c r="N1341" s="126"/>
      <c r="O1341" s="206"/>
      <c r="P1341" s="206"/>
      <c r="Q1341" s="137"/>
      <c r="R1341" s="137"/>
      <c r="S1341" s="137"/>
    </row>
    <row r="1342" spans="1:19" ht="15.75" customHeight="1" x14ac:dyDescent="0.25">
      <c r="A1342" s="195">
        <v>75</v>
      </c>
      <c r="B1342" s="195" t="s">
        <v>4650</v>
      </c>
      <c r="C1342" s="207" t="s">
        <v>4521</v>
      </c>
      <c r="D1342" s="197" t="s">
        <v>4522</v>
      </c>
      <c r="E1342" s="230">
        <v>845000</v>
      </c>
      <c r="F1342" s="195"/>
      <c r="G1342" s="206"/>
      <c r="H1342" s="206"/>
      <c r="I1342" s="230">
        <v>845000</v>
      </c>
      <c r="J1342" s="126"/>
      <c r="K1342" s="126"/>
      <c r="L1342" s="137"/>
      <c r="M1342" s="137"/>
      <c r="N1342" s="126"/>
      <c r="O1342" s="206"/>
      <c r="P1342" s="206"/>
      <c r="Q1342" s="137"/>
      <c r="R1342" s="137"/>
      <c r="S1342" s="137"/>
    </row>
    <row r="1343" spans="1:19" ht="15.75" customHeight="1" x14ac:dyDescent="0.25">
      <c r="A1343" s="195">
        <v>76</v>
      </c>
      <c r="B1343" s="195" t="s">
        <v>4651</v>
      </c>
      <c r="C1343" s="207" t="s">
        <v>4523</v>
      </c>
      <c r="D1343" s="197" t="s">
        <v>4456</v>
      </c>
      <c r="E1343" s="230">
        <v>560000</v>
      </c>
      <c r="F1343" s="195"/>
      <c r="G1343" s="206"/>
      <c r="H1343" s="206"/>
      <c r="I1343" s="230">
        <v>560000</v>
      </c>
      <c r="J1343" s="126"/>
      <c r="K1343" s="126"/>
      <c r="L1343" s="137"/>
      <c r="M1343" s="137"/>
      <c r="N1343" s="126"/>
      <c r="O1343" s="206"/>
      <c r="P1343" s="206"/>
      <c r="Q1343" s="137"/>
      <c r="R1343" s="137"/>
      <c r="S1343" s="137"/>
    </row>
    <row r="1344" spans="1:19" ht="15.75" customHeight="1" x14ac:dyDescent="0.25">
      <c r="A1344" s="195">
        <v>77</v>
      </c>
      <c r="B1344" s="195" t="s">
        <v>4652</v>
      </c>
      <c r="C1344" s="207" t="s">
        <v>4523</v>
      </c>
      <c r="D1344" s="197" t="s">
        <v>3504</v>
      </c>
      <c r="E1344" s="230">
        <v>230000</v>
      </c>
      <c r="F1344" s="195"/>
      <c r="G1344" s="206"/>
      <c r="H1344" s="206"/>
      <c r="I1344" s="230">
        <v>230000</v>
      </c>
      <c r="J1344" s="126"/>
      <c r="K1344" s="126"/>
      <c r="L1344" s="137"/>
      <c r="M1344" s="137"/>
      <c r="N1344" s="126"/>
      <c r="O1344" s="206"/>
      <c r="P1344" s="206"/>
      <c r="Q1344" s="137"/>
      <c r="R1344" s="137"/>
      <c r="S1344" s="137"/>
    </row>
    <row r="1345" spans="1:19" ht="15.75" customHeight="1" x14ac:dyDescent="0.25">
      <c r="A1345" s="195">
        <v>78</v>
      </c>
      <c r="B1345" s="195" t="s">
        <v>4653</v>
      </c>
      <c r="C1345" s="207" t="s">
        <v>4524</v>
      </c>
      <c r="D1345" s="197" t="s">
        <v>3504</v>
      </c>
      <c r="E1345" s="230">
        <v>230000</v>
      </c>
      <c r="F1345" s="195"/>
      <c r="G1345" s="206"/>
      <c r="H1345" s="206"/>
      <c r="I1345" s="230">
        <v>230000</v>
      </c>
      <c r="J1345" s="126"/>
      <c r="K1345" s="126"/>
      <c r="L1345" s="137"/>
      <c r="M1345" s="137"/>
      <c r="N1345" s="126"/>
      <c r="O1345" s="206"/>
      <c r="P1345" s="206"/>
      <c r="Q1345" s="137"/>
      <c r="R1345" s="137"/>
      <c r="S1345" s="137"/>
    </row>
    <row r="1346" spans="1:19" ht="15.75" customHeight="1" x14ac:dyDescent="0.25">
      <c r="A1346" s="195">
        <v>79</v>
      </c>
      <c r="B1346" s="195" t="s">
        <v>4654</v>
      </c>
      <c r="C1346" s="207" t="s">
        <v>4524</v>
      </c>
      <c r="D1346" s="197" t="s">
        <v>4456</v>
      </c>
      <c r="E1346" s="230">
        <v>560000</v>
      </c>
      <c r="F1346" s="195"/>
      <c r="G1346" s="206"/>
      <c r="H1346" s="206"/>
      <c r="I1346" s="230">
        <v>560000</v>
      </c>
      <c r="J1346" s="126"/>
      <c r="K1346" s="126"/>
      <c r="L1346" s="137"/>
      <c r="M1346" s="137"/>
      <c r="N1346" s="126"/>
      <c r="O1346" s="206"/>
      <c r="P1346" s="206"/>
      <c r="Q1346" s="137"/>
      <c r="R1346" s="137"/>
      <c r="S1346" s="137"/>
    </row>
    <row r="1347" spans="1:19" ht="15.75" customHeight="1" x14ac:dyDescent="0.25">
      <c r="A1347" s="195">
        <v>80</v>
      </c>
      <c r="B1347" s="195" t="s">
        <v>4655</v>
      </c>
      <c r="C1347" s="207" t="s">
        <v>4525</v>
      </c>
      <c r="D1347" s="197" t="s">
        <v>3504</v>
      </c>
      <c r="E1347" s="230">
        <v>690000</v>
      </c>
      <c r="F1347" s="195" t="s">
        <v>4470</v>
      </c>
      <c r="G1347" s="206"/>
      <c r="H1347" s="206"/>
      <c r="I1347" s="230">
        <v>690000</v>
      </c>
      <c r="J1347" s="126"/>
      <c r="K1347" s="126"/>
      <c r="L1347" s="137"/>
      <c r="M1347" s="137"/>
      <c r="N1347" s="126"/>
      <c r="O1347" s="206"/>
      <c r="P1347" s="206"/>
      <c r="Q1347" s="137"/>
      <c r="R1347" s="137"/>
      <c r="S1347" s="137"/>
    </row>
    <row r="1348" spans="1:19" ht="15.75" customHeight="1" x14ac:dyDescent="0.25">
      <c r="A1348" s="195">
        <v>81</v>
      </c>
      <c r="B1348" s="195" t="s">
        <v>4656</v>
      </c>
      <c r="C1348" s="207" t="s">
        <v>4525</v>
      </c>
      <c r="D1348" s="197" t="s">
        <v>4456</v>
      </c>
      <c r="E1348" s="230">
        <v>1680000</v>
      </c>
      <c r="F1348" s="195" t="s">
        <v>4470</v>
      </c>
      <c r="G1348" s="206"/>
      <c r="H1348" s="206"/>
      <c r="I1348" s="230">
        <v>1680000</v>
      </c>
      <c r="J1348" s="126"/>
      <c r="K1348" s="126"/>
      <c r="L1348" s="137"/>
      <c r="M1348" s="137"/>
      <c r="N1348" s="126"/>
      <c r="O1348" s="206"/>
      <c r="P1348" s="206"/>
      <c r="Q1348" s="137"/>
      <c r="R1348" s="137"/>
      <c r="S1348" s="137"/>
    </row>
    <row r="1349" spans="1:19" ht="15.75" customHeight="1" x14ac:dyDescent="0.25">
      <c r="A1349" s="195">
        <v>82</v>
      </c>
      <c r="B1349" s="195" t="s">
        <v>4657</v>
      </c>
      <c r="C1349" s="207" t="s">
        <v>4526</v>
      </c>
      <c r="D1349" s="197" t="s">
        <v>3504</v>
      </c>
      <c r="E1349" s="230">
        <v>1150000</v>
      </c>
      <c r="F1349" s="195" t="s">
        <v>4772</v>
      </c>
      <c r="G1349" s="206"/>
      <c r="H1349" s="206"/>
      <c r="I1349" s="230">
        <v>1150000</v>
      </c>
      <c r="J1349" s="126"/>
      <c r="K1349" s="126"/>
      <c r="L1349" s="137"/>
      <c r="M1349" s="137"/>
      <c r="N1349" s="126"/>
      <c r="O1349" s="206"/>
      <c r="P1349" s="206"/>
      <c r="Q1349" s="137"/>
      <c r="R1349" s="137"/>
      <c r="S1349" s="137"/>
    </row>
    <row r="1350" spans="1:19" ht="15.75" customHeight="1" x14ac:dyDescent="0.25">
      <c r="A1350" s="195">
        <v>83</v>
      </c>
      <c r="B1350" s="195" t="s">
        <v>4658</v>
      </c>
      <c r="C1350" s="207" t="s">
        <v>4526</v>
      </c>
      <c r="D1350" s="197" t="s">
        <v>4456</v>
      </c>
      <c r="E1350" s="230">
        <v>2800000</v>
      </c>
      <c r="F1350" s="195" t="s">
        <v>4772</v>
      </c>
      <c r="G1350" s="206"/>
      <c r="H1350" s="206"/>
      <c r="I1350" s="230">
        <v>2800000</v>
      </c>
      <c r="J1350" s="126"/>
      <c r="K1350" s="126"/>
      <c r="L1350" s="137"/>
      <c r="M1350" s="137"/>
      <c r="N1350" s="126"/>
      <c r="O1350" s="206"/>
      <c r="P1350" s="206"/>
      <c r="Q1350" s="137"/>
      <c r="R1350" s="137"/>
      <c r="S1350" s="137"/>
    </row>
    <row r="1351" spans="1:19" ht="15.75" customHeight="1" x14ac:dyDescent="0.25">
      <c r="A1351" s="195">
        <v>84</v>
      </c>
      <c r="B1351" s="195" t="s">
        <v>4659</v>
      </c>
      <c r="C1351" s="207" t="s">
        <v>4527</v>
      </c>
      <c r="D1351" s="197" t="s">
        <v>3504</v>
      </c>
      <c r="E1351" s="230">
        <v>230000</v>
      </c>
      <c r="F1351" s="195"/>
      <c r="G1351" s="206"/>
      <c r="H1351" s="206"/>
      <c r="I1351" s="230">
        <v>230000</v>
      </c>
      <c r="J1351" s="126"/>
      <c r="K1351" s="126"/>
      <c r="L1351" s="137"/>
      <c r="M1351" s="137"/>
      <c r="N1351" s="126"/>
      <c r="O1351" s="206"/>
      <c r="P1351" s="206"/>
      <c r="Q1351" s="137"/>
      <c r="R1351" s="137"/>
      <c r="S1351" s="137"/>
    </row>
    <row r="1352" spans="1:19" ht="15.75" customHeight="1" x14ac:dyDescent="0.25">
      <c r="A1352" s="195">
        <v>85</v>
      </c>
      <c r="B1352" s="195" t="s">
        <v>4660</v>
      </c>
      <c r="C1352" s="207" t="s">
        <v>4527</v>
      </c>
      <c r="D1352" s="197" t="s">
        <v>4456</v>
      </c>
      <c r="E1352" s="230">
        <v>560000</v>
      </c>
      <c r="F1352" s="195"/>
      <c r="G1352" s="206"/>
      <c r="H1352" s="206"/>
      <c r="I1352" s="230">
        <v>560000</v>
      </c>
      <c r="J1352" s="126"/>
      <c r="K1352" s="126"/>
      <c r="L1352" s="137"/>
      <c r="M1352" s="137"/>
      <c r="N1352" s="126"/>
      <c r="O1352" s="206"/>
      <c r="P1352" s="206"/>
      <c r="Q1352" s="137"/>
      <c r="R1352" s="137"/>
      <c r="S1352" s="137"/>
    </row>
    <row r="1353" spans="1:19" ht="15.75" customHeight="1" x14ac:dyDescent="0.25">
      <c r="A1353" s="195">
        <v>86</v>
      </c>
      <c r="B1353" s="195" t="s">
        <v>4661</v>
      </c>
      <c r="C1353" s="207" t="s">
        <v>4528</v>
      </c>
      <c r="D1353" s="197" t="s">
        <v>4774</v>
      </c>
      <c r="E1353" s="230">
        <v>640000</v>
      </c>
      <c r="F1353" s="195"/>
      <c r="G1353" s="206"/>
      <c r="H1353" s="206"/>
      <c r="I1353" s="230">
        <v>640000</v>
      </c>
      <c r="J1353" s="126"/>
      <c r="K1353" s="126"/>
      <c r="L1353" s="137"/>
      <c r="M1353" s="137"/>
      <c r="N1353" s="126"/>
      <c r="O1353" s="206"/>
      <c r="P1353" s="206"/>
      <c r="Q1353" s="137"/>
      <c r="R1353" s="137"/>
      <c r="S1353" s="137"/>
    </row>
    <row r="1354" spans="1:19" ht="15.75" customHeight="1" x14ac:dyDescent="0.25">
      <c r="A1354" s="195">
        <v>87</v>
      </c>
      <c r="B1354" s="195" t="s">
        <v>4662</v>
      </c>
      <c r="C1354" s="207" t="s">
        <v>4529</v>
      </c>
      <c r="D1354" s="197" t="s">
        <v>3504</v>
      </c>
      <c r="E1354" s="230">
        <v>230000</v>
      </c>
      <c r="F1354" s="195"/>
      <c r="G1354" s="206"/>
      <c r="H1354" s="206"/>
      <c r="I1354" s="230">
        <v>230000</v>
      </c>
      <c r="J1354" s="126"/>
      <c r="K1354" s="126"/>
      <c r="L1354" s="137"/>
      <c r="M1354" s="137"/>
      <c r="N1354" s="126"/>
      <c r="O1354" s="206"/>
      <c r="P1354" s="206"/>
      <c r="Q1354" s="137"/>
      <c r="R1354" s="137"/>
      <c r="S1354" s="137"/>
    </row>
    <row r="1355" spans="1:19" ht="15.75" customHeight="1" x14ac:dyDescent="0.25">
      <c r="A1355" s="195">
        <v>88</v>
      </c>
      <c r="B1355" s="195" t="s">
        <v>4663</v>
      </c>
      <c r="C1355" s="207" t="s">
        <v>4529</v>
      </c>
      <c r="D1355" s="197" t="s">
        <v>4456</v>
      </c>
      <c r="E1355" s="230">
        <v>560000</v>
      </c>
      <c r="F1355" s="195"/>
      <c r="G1355" s="206"/>
      <c r="H1355" s="206"/>
      <c r="I1355" s="230">
        <v>560000</v>
      </c>
      <c r="J1355" s="126"/>
      <c r="K1355" s="126"/>
      <c r="L1355" s="137"/>
      <c r="M1355" s="137"/>
      <c r="N1355" s="126"/>
      <c r="O1355" s="206"/>
      <c r="P1355" s="206"/>
      <c r="Q1355" s="137"/>
      <c r="R1355" s="137"/>
      <c r="S1355" s="137"/>
    </row>
    <row r="1356" spans="1:19" ht="15.75" customHeight="1" x14ac:dyDescent="0.25">
      <c r="A1356" s="195">
        <v>89</v>
      </c>
      <c r="B1356" s="195" t="s">
        <v>4664</v>
      </c>
      <c r="C1356" s="207" t="s">
        <v>4530</v>
      </c>
      <c r="D1356" s="197" t="s">
        <v>4774</v>
      </c>
      <c r="E1356" s="230">
        <v>640000</v>
      </c>
      <c r="F1356" s="195"/>
      <c r="G1356" s="206"/>
      <c r="H1356" s="206"/>
      <c r="I1356" s="230">
        <v>640000</v>
      </c>
      <c r="J1356" s="126"/>
      <c r="K1356" s="126"/>
      <c r="L1356" s="137"/>
      <c r="M1356" s="137"/>
      <c r="N1356" s="126"/>
      <c r="O1356" s="206"/>
      <c r="P1356" s="206"/>
      <c r="Q1356" s="137"/>
      <c r="R1356" s="137"/>
      <c r="S1356" s="137"/>
    </row>
    <row r="1357" spans="1:19" ht="15.75" customHeight="1" x14ac:dyDescent="0.25">
      <c r="A1357" s="195">
        <v>90</v>
      </c>
      <c r="B1357" s="195" t="s">
        <v>4665</v>
      </c>
      <c r="C1357" s="207" t="s">
        <v>4531</v>
      </c>
      <c r="D1357" s="197" t="s">
        <v>4456</v>
      </c>
      <c r="E1357" s="230">
        <v>560000</v>
      </c>
      <c r="F1357" s="195"/>
      <c r="G1357" s="206"/>
      <c r="H1357" s="206"/>
      <c r="I1357" s="230">
        <v>560000</v>
      </c>
      <c r="J1357" s="126"/>
      <c r="K1357" s="126"/>
      <c r="L1357" s="137"/>
      <c r="M1357" s="137"/>
      <c r="N1357" s="126"/>
      <c r="O1357" s="206"/>
      <c r="P1357" s="206"/>
      <c r="Q1357" s="137"/>
      <c r="R1357" s="137"/>
      <c r="S1357" s="137"/>
    </row>
    <row r="1358" spans="1:19" ht="15.75" customHeight="1" x14ac:dyDescent="0.25">
      <c r="A1358" s="195">
        <v>91</v>
      </c>
      <c r="B1358" s="195" t="s">
        <v>4666</v>
      </c>
      <c r="C1358" s="207" t="s">
        <v>4531</v>
      </c>
      <c r="D1358" s="197" t="s">
        <v>3504</v>
      </c>
      <c r="E1358" s="230">
        <v>230000</v>
      </c>
      <c r="F1358" s="195"/>
      <c r="G1358" s="206"/>
      <c r="H1358" s="206"/>
      <c r="I1358" s="230">
        <v>230000</v>
      </c>
      <c r="J1358" s="126"/>
      <c r="K1358" s="126"/>
      <c r="L1358" s="137"/>
      <c r="M1358" s="137"/>
      <c r="N1358" s="126"/>
      <c r="O1358" s="206"/>
      <c r="P1358" s="206"/>
      <c r="Q1358" s="137"/>
      <c r="R1358" s="137"/>
      <c r="S1358" s="137"/>
    </row>
    <row r="1359" spans="1:19" ht="15.75" customHeight="1" x14ac:dyDescent="0.25">
      <c r="A1359" s="195">
        <v>92</v>
      </c>
      <c r="B1359" s="195" t="s">
        <v>4667</v>
      </c>
      <c r="C1359" s="207" t="s">
        <v>4532</v>
      </c>
      <c r="D1359" s="197" t="s">
        <v>3504</v>
      </c>
      <c r="E1359" s="230">
        <v>690000</v>
      </c>
      <c r="F1359" s="195" t="s">
        <v>4470</v>
      </c>
      <c r="G1359" s="206"/>
      <c r="H1359" s="206"/>
      <c r="I1359" s="230">
        <v>690000</v>
      </c>
      <c r="J1359" s="126"/>
      <c r="K1359" s="126"/>
      <c r="L1359" s="137"/>
      <c r="M1359" s="137"/>
      <c r="N1359" s="126"/>
      <c r="O1359" s="206"/>
      <c r="P1359" s="206"/>
      <c r="Q1359" s="137"/>
      <c r="R1359" s="137"/>
      <c r="S1359" s="137"/>
    </row>
    <row r="1360" spans="1:19" ht="15.75" customHeight="1" x14ac:dyDescent="0.25">
      <c r="A1360" s="195">
        <v>93</v>
      </c>
      <c r="B1360" s="195" t="s">
        <v>4668</v>
      </c>
      <c r="C1360" s="207" t="s">
        <v>4532</v>
      </c>
      <c r="D1360" s="197" t="s">
        <v>4456</v>
      </c>
      <c r="E1360" s="230">
        <v>1680000</v>
      </c>
      <c r="F1360" s="195" t="s">
        <v>4470</v>
      </c>
      <c r="G1360" s="206"/>
      <c r="H1360" s="206"/>
      <c r="I1360" s="230">
        <v>1680000</v>
      </c>
      <c r="J1360" s="126"/>
      <c r="K1360" s="126"/>
      <c r="L1360" s="137"/>
      <c r="M1360" s="137"/>
      <c r="N1360" s="126"/>
      <c r="O1360" s="206"/>
      <c r="P1360" s="206"/>
      <c r="Q1360" s="137"/>
      <c r="R1360" s="137"/>
      <c r="S1360" s="137"/>
    </row>
    <row r="1361" spans="1:19" ht="15.75" customHeight="1" x14ac:dyDescent="0.25">
      <c r="A1361" s="195">
        <v>94</v>
      </c>
      <c r="B1361" s="195" t="s">
        <v>4669</v>
      </c>
      <c r="C1361" s="207" t="s">
        <v>4533</v>
      </c>
      <c r="D1361" s="197" t="s">
        <v>4456</v>
      </c>
      <c r="E1361" s="230">
        <v>560000</v>
      </c>
      <c r="F1361" s="195"/>
      <c r="G1361" s="206"/>
      <c r="H1361" s="206"/>
      <c r="I1361" s="230">
        <v>560000</v>
      </c>
      <c r="J1361" s="126"/>
      <c r="K1361" s="126"/>
      <c r="L1361" s="137"/>
      <c r="M1361" s="137"/>
      <c r="N1361" s="126"/>
      <c r="O1361" s="206"/>
      <c r="P1361" s="206"/>
      <c r="Q1361" s="137"/>
      <c r="R1361" s="137"/>
      <c r="S1361" s="137"/>
    </row>
    <row r="1362" spans="1:19" ht="15.75" customHeight="1" x14ac:dyDescent="0.25">
      <c r="A1362" s="195">
        <v>95</v>
      </c>
      <c r="B1362" s="195" t="s">
        <v>4670</v>
      </c>
      <c r="C1362" s="207" t="s">
        <v>4533</v>
      </c>
      <c r="D1362" s="197" t="s">
        <v>3504</v>
      </c>
      <c r="E1362" s="230">
        <v>230000</v>
      </c>
      <c r="F1362" s="195"/>
      <c r="G1362" s="206"/>
      <c r="H1362" s="206"/>
      <c r="I1362" s="230">
        <v>230000</v>
      </c>
      <c r="J1362" s="126"/>
      <c r="K1362" s="126"/>
      <c r="L1362" s="137"/>
      <c r="M1362" s="137"/>
      <c r="N1362" s="126"/>
      <c r="O1362" s="206"/>
      <c r="P1362" s="206"/>
      <c r="Q1362" s="137"/>
      <c r="R1362" s="137"/>
      <c r="S1362" s="137"/>
    </row>
    <row r="1363" spans="1:19" ht="15.75" customHeight="1" x14ac:dyDescent="0.25">
      <c r="A1363" s="195">
        <v>96</v>
      </c>
      <c r="B1363" s="195" t="s">
        <v>4671</v>
      </c>
      <c r="C1363" s="207" t="s">
        <v>4534</v>
      </c>
      <c r="D1363" s="197" t="s">
        <v>3504</v>
      </c>
      <c r="E1363" s="230">
        <v>230000</v>
      </c>
      <c r="F1363" s="195"/>
      <c r="G1363" s="206"/>
      <c r="H1363" s="206"/>
      <c r="I1363" s="230">
        <v>230000</v>
      </c>
      <c r="J1363" s="126"/>
      <c r="K1363" s="126"/>
      <c r="L1363" s="137"/>
      <c r="M1363" s="137"/>
      <c r="N1363" s="126"/>
      <c r="O1363" s="206"/>
      <c r="P1363" s="206"/>
      <c r="Q1363" s="137"/>
      <c r="R1363" s="137"/>
      <c r="S1363" s="137"/>
    </row>
    <row r="1364" spans="1:19" ht="15.75" customHeight="1" x14ac:dyDescent="0.25">
      <c r="A1364" s="195">
        <v>97</v>
      </c>
      <c r="B1364" s="195" t="s">
        <v>4672</v>
      </c>
      <c r="C1364" s="207" t="s">
        <v>4534</v>
      </c>
      <c r="D1364" s="197" t="s">
        <v>4456</v>
      </c>
      <c r="E1364" s="230">
        <v>560000</v>
      </c>
      <c r="F1364" s="195"/>
      <c r="G1364" s="206"/>
      <c r="H1364" s="206"/>
      <c r="I1364" s="230">
        <v>560000</v>
      </c>
      <c r="J1364" s="126"/>
      <c r="K1364" s="126"/>
      <c r="L1364" s="137"/>
      <c r="M1364" s="137"/>
      <c r="N1364" s="126"/>
      <c r="O1364" s="206"/>
      <c r="P1364" s="206"/>
      <c r="Q1364" s="137"/>
      <c r="R1364" s="137"/>
      <c r="S1364" s="137"/>
    </row>
    <row r="1365" spans="1:19" ht="15.75" customHeight="1" x14ac:dyDescent="0.25">
      <c r="A1365" s="195">
        <v>98</v>
      </c>
      <c r="B1365" s="195" t="s">
        <v>4673</v>
      </c>
      <c r="C1365" s="207" t="s">
        <v>4535</v>
      </c>
      <c r="D1365" s="197" t="s">
        <v>4456</v>
      </c>
      <c r="E1365" s="230">
        <v>560000</v>
      </c>
      <c r="F1365" s="195"/>
      <c r="G1365" s="206"/>
      <c r="H1365" s="206"/>
      <c r="I1365" s="230">
        <v>560000</v>
      </c>
      <c r="J1365" s="126"/>
      <c r="K1365" s="126"/>
      <c r="L1365" s="137"/>
      <c r="M1365" s="137"/>
      <c r="N1365" s="126"/>
      <c r="O1365" s="206"/>
      <c r="P1365" s="206"/>
      <c r="Q1365" s="137"/>
      <c r="R1365" s="137"/>
      <c r="S1365" s="137"/>
    </row>
    <row r="1366" spans="1:19" ht="15.75" customHeight="1" x14ac:dyDescent="0.25">
      <c r="A1366" s="195">
        <v>99</v>
      </c>
      <c r="B1366" s="195" t="s">
        <v>4674</v>
      </c>
      <c r="C1366" s="207" t="s">
        <v>4535</v>
      </c>
      <c r="D1366" s="197" t="s">
        <v>3504</v>
      </c>
      <c r="E1366" s="230">
        <v>230000</v>
      </c>
      <c r="F1366" s="195"/>
      <c r="G1366" s="206"/>
      <c r="H1366" s="206"/>
      <c r="I1366" s="230">
        <v>230000</v>
      </c>
      <c r="J1366" s="126"/>
      <c r="K1366" s="126"/>
      <c r="L1366" s="137"/>
      <c r="M1366" s="137"/>
      <c r="N1366" s="126"/>
      <c r="O1366" s="206"/>
      <c r="P1366" s="206"/>
      <c r="Q1366" s="137"/>
      <c r="R1366" s="137"/>
      <c r="S1366" s="137"/>
    </row>
    <row r="1367" spans="1:19" ht="15.75" customHeight="1" x14ac:dyDescent="0.25">
      <c r="A1367" s="195">
        <v>100</v>
      </c>
      <c r="B1367" s="195" t="s">
        <v>4675</v>
      </c>
      <c r="C1367" s="207" t="s">
        <v>2539</v>
      </c>
      <c r="D1367" s="197" t="s">
        <v>3504</v>
      </c>
      <c r="E1367" s="230">
        <v>230000</v>
      </c>
      <c r="F1367" s="195"/>
      <c r="G1367" s="206"/>
      <c r="H1367" s="206"/>
      <c r="I1367" s="230">
        <v>230000</v>
      </c>
      <c r="J1367" s="126"/>
      <c r="K1367" s="126"/>
      <c r="L1367" s="137"/>
      <c r="M1367" s="137"/>
      <c r="N1367" s="126"/>
      <c r="O1367" s="206"/>
      <c r="P1367" s="206"/>
      <c r="Q1367" s="137"/>
      <c r="R1367" s="137"/>
      <c r="S1367" s="137"/>
    </row>
    <row r="1368" spans="1:19" ht="15.75" customHeight="1" x14ac:dyDescent="0.25">
      <c r="A1368" s="195">
        <v>101</v>
      </c>
      <c r="B1368" s="195" t="s">
        <v>4676</v>
      </c>
      <c r="C1368" s="207" t="s">
        <v>2539</v>
      </c>
      <c r="D1368" s="197" t="s">
        <v>4456</v>
      </c>
      <c r="E1368" s="230">
        <v>560000</v>
      </c>
      <c r="F1368" s="195"/>
      <c r="G1368" s="206"/>
      <c r="H1368" s="206"/>
      <c r="I1368" s="230">
        <v>560000</v>
      </c>
      <c r="J1368" s="126"/>
      <c r="K1368" s="126"/>
      <c r="L1368" s="137"/>
      <c r="M1368" s="137"/>
      <c r="N1368" s="126"/>
      <c r="O1368" s="206"/>
      <c r="P1368" s="206"/>
      <c r="Q1368" s="137"/>
      <c r="R1368" s="137"/>
      <c r="S1368" s="137"/>
    </row>
    <row r="1369" spans="1:19" ht="15.75" customHeight="1" x14ac:dyDescent="0.25">
      <c r="A1369" s="195">
        <v>102</v>
      </c>
      <c r="B1369" s="195" t="s">
        <v>4677</v>
      </c>
      <c r="C1369" s="207" t="s">
        <v>4536</v>
      </c>
      <c r="D1369" s="197" t="s">
        <v>3504</v>
      </c>
      <c r="E1369" s="230">
        <v>690000</v>
      </c>
      <c r="F1369" s="195" t="s">
        <v>4470</v>
      </c>
      <c r="G1369" s="206"/>
      <c r="H1369" s="206"/>
      <c r="I1369" s="230">
        <v>690000</v>
      </c>
      <c r="J1369" s="126"/>
      <c r="K1369" s="126"/>
      <c r="L1369" s="137"/>
      <c r="M1369" s="137"/>
      <c r="N1369" s="126"/>
      <c r="O1369" s="206"/>
      <c r="P1369" s="206"/>
      <c r="Q1369" s="137"/>
      <c r="R1369" s="137"/>
      <c r="S1369" s="137"/>
    </row>
    <row r="1370" spans="1:19" ht="15.75" customHeight="1" x14ac:dyDescent="0.25">
      <c r="A1370" s="195">
        <v>103</v>
      </c>
      <c r="B1370" s="195" t="s">
        <v>4678</v>
      </c>
      <c r="C1370" s="207" t="s">
        <v>4536</v>
      </c>
      <c r="D1370" s="197" t="s">
        <v>4456</v>
      </c>
      <c r="E1370" s="230">
        <v>1680000</v>
      </c>
      <c r="F1370" s="195" t="s">
        <v>4470</v>
      </c>
      <c r="G1370" s="206"/>
      <c r="H1370" s="206"/>
      <c r="I1370" s="230">
        <v>1680000</v>
      </c>
      <c r="J1370" s="126"/>
      <c r="K1370" s="126"/>
      <c r="L1370" s="137"/>
      <c r="M1370" s="137"/>
      <c r="N1370" s="126"/>
      <c r="O1370" s="206"/>
      <c r="P1370" s="206"/>
      <c r="Q1370" s="137"/>
      <c r="R1370" s="137"/>
      <c r="S1370" s="137"/>
    </row>
    <row r="1371" spans="1:19" ht="15.75" customHeight="1" x14ac:dyDescent="0.25">
      <c r="A1371" s="195">
        <v>104</v>
      </c>
      <c r="B1371" s="195" t="s">
        <v>4679</v>
      </c>
      <c r="C1371" s="207" t="s">
        <v>4537</v>
      </c>
      <c r="D1371" s="197" t="s">
        <v>4456</v>
      </c>
      <c r="E1371" s="230">
        <v>560000</v>
      </c>
      <c r="F1371" s="195"/>
      <c r="G1371" s="206"/>
      <c r="H1371" s="206"/>
      <c r="I1371" s="230">
        <v>560000</v>
      </c>
      <c r="J1371" s="126"/>
      <c r="K1371" s="126"/>
      <c r="L1371" s="137"/>
      <c r="M1371" s="137"/>
      <c r="N1371" s="126"/>
      <c r="O1371" s="206"/>
      <c r="P1371" s="206"/>
      <c r="Q1371" s="137"/>
      <c r="R1371" s="137"/>
      <c r="S1371" s="137"/>
    </row>
    <row r="1372" spans="1:19" ht="15.75" customHeight="1" x14ac:dyDescent="0.25">
      <c r="A1372" s="195">
        <v>105</v>
      </c>
      <c r="B1372" s="195" t="s">
        <v>4680</v>
      </c>
      <c r="C1372" s="207" t="s">
        <v>4537</v>
      </c>
      <c r="D1372" s="197" t="s">
        <v>3504</v>
      </c>
      <c r="E1372" s="230">
        <v>230000</v>
      </c>
      <c r="F1372" s="195"/>
      <c r="G1372" s="206"/>
      <c r="H1372" s="206"/>
      <c r="I1372" s="230">
        <v>230000</v>
      </c>
      <c r="J1372" s="126"/>
      <c r="K1372" s="126"/>
      <c r="L1372" s="137"/>
      <c r="M1372" s="137"/>
      <c r="N1372" s="126"/>
      <c r="O1372" s="206"/>
      <c r="P1372" s="206"/>
      <c r="Q1372" s="137"/>
      <c r="R1372" s="137"/>
      <c r="S1372" s="137"/>
    </row>
    <row r="1373" spans="1:19" ht="15.75" customHeight="1" x14ac:dyDescent="0.25">
      <c r="A1373" s="195">
        <v>106</v>
      </c>
      <c r="B1373" s="195" t="s">
        <v>4681</v>
      </c>
      <c r="C1373" s="207" t="s">
        <v>4538</v>
      </c>
      <c r="D1373" s="197" t="s">
        <v>3504</v>
      </c>
      <c r="E1373" s="230">
        <v>230000</v>
      </c>
      <c r="F1373" s="195"/>
      <c r="G1373" s="206"/>
      <c r="H1373" s="206"/>
      <c r="I1373" s="230">
        <v>230000</v>
      </c>
      <c r="J1373" s="126"/>
      <c r="K1373" s="126"/>
      <c r="L1373" s="137"/>
      <c r="M1373" s="137"/>
      <c r="N1373" s="126"/>
      <c r="O1373" s="206"/>
      <c r="P1373" s="206"/>
      <c r="Q1373" s="137"/>
      <c r="R1373" s="137"/>
      <c r="S1373" s="137"/>
    </row>
    <row r="1374" spans="1:19" ht="15.75" customHeight="1" x14ac:dyDescent="0.25">
      <c r="A1374" s="195">
        <v>107</v>
      </c>
      <c r="B1374" s="195" t="s">
        <v>4682</v>
      </c>
      <c r="C1374" s="207" t="s">
        <v>4538</v>
      </c>
      <c r="D1374" s="197" t="s">
        <v>4456</v>
      </c>
      <c r="E1374" s="230">
        <v>560000</v>
      </c>
      <c r="F1374" s="195"/>
      <c r="G1374" s="206"/>
      <c r="H1374" s="206"/>
      <c r="I1374" s="230">
        <v>560000</v>
      </c>
      <c r="J1374" s="126"/>
      <c r="K1374" s="126"/>
      <c r="L1374" s="137"/>
      <c r="M1374" s="137"/>
      <c r="N1374" s="126"/>
      <c r="O1374" s="206"/>
      <c r="P1374" s="206"/>
      <c r="Q1374" s="137"/>
      <c r="R1374" s="137"/>
      <c r="S1374" s="137"/>
    </row>
    <row r="1375" spans="1:19" ht="15.75" customHeight="1" x14ac:dyDescent="0.25">
      <c r="A1375" s="195">
        <v>108</v>
      </c>
      <c r="B1375" s="195" t="s">
        <v>4683</v>
      </c>
      <c r="C1375" s="207" t="s">
        <v>4539</v>
      </c>
      <c r="D1375" s="197" t="s">
        <v>4456</v>
      </c>
      <c r="E1375" s="230">
        <v>2240000</v>
      </c>
      <c r="F1375" s="195" t="s">
        <v>4468</v>
      </c>
      <c r="G1375" s="206"/>
      <c r="H1375" s="206"/>
      <c r="I1375" s="230">
        <v>2240000</v>
      </c>
      <c r="J1375" s="126"/>
      <c r="K1375" s="126"/>
      <c r="L1375" s="137"/>
      <c r="M1375" s="137"/>
      <c r="N1375" s="126"/>
      <c r="O1375" s="206"/>
      <c r="P1375" s="206"/>
      <c r="Q1375" s="137"/>
      <c r="R1375" s="137"/>
      <c r="S1375" s="137"/>
    </row>
    <row r="1376" spans="1:19" ht="15.75" customHeight="1" x14ac:dyDescent="0.25">
      <c r="A1376" s="195">
        <v>109</v>
      </c>
      <c r="B1376" s="195" t="s">
        <v>4684</v>
      </c>
      <c r="C1376" s="207" t="s">
        <v>4539</v>
      </c>
      <c r="D1376" s="197" t="s">
        <v>3504</v>
      </c>
      <c r="E1376" s="230">
        <v>920000</v>
      </c>
      <c r="F1376" s="195" t="s">
        <v>4468</v>
      </c>
      <c r="G1376" s="206"/>
      <c r="H1376" s="206"/>
      <c r="I1376" s="230">
        <v>920000</v>
      </c>
      <c r="J1376" s="126"/>
      <c r="K1376" s="126"/>
      <c r="L1376" s="137"/>
      <c r="M1376" s="137"/>
      <c r="N1376" s="126"/>
      <c r="O1376" s="206"/>
      <c r="P1376" s="206"/>
      <c r="Q1376" s="137"/>
      <c r="R1376" s="137"/>
      <c r="S1376" s="137"/>
    </row>
    <row r="1377" spans="1:19" ht="15.75" customHeight="1" x14ac:dyDescent="0.25">
      <c r="A1377" s="195">
        <v>110</v>
      </c>
      <c r="B1377" s="195" t="s">
        <v>4685</v>
      </c>
      <c r="C1377" s="207" t="s">
        <v>365</v>
      </c>
      <c r="D1377" s="197" t="s">
        <v>3504</v>
      </c>
      <c r="E1377" s="230">
        <v>690000</v>
      </c>
      <c r="F1377" s="195" t="s">
        <v>4470</v>
      </c>
      <c r="G1377" s="206"/>
      <c r="H1377" s="206"/>
      <c r="I1377" s="230">
        <v>690000</v>
      </c>
      <c r="J1377" s="126"/>
      <c r="K1377" s="126"/>
      <c r="L1377" s="137"/>
      <c r="M1377" s="137"/>
      <c r="N1377" s="126"/>
      <c r="O1377" s="206"/>
      <c r="P1377" s="206"/>
      <c r="Q1377" s="137"/>
      <c r="R1377" s="137"/>
      <c r="S1377" s="137"/>
    </row>
    <row r="1378" spans="1:19" ht="15.75" customHeight="1" x14ac:dyDescent="0.25">
      <c r="A1378" s="195">
        <v>111</v>
      </c>
      <c r="B1378" s="195" t="s">
        <v>4686</v>
      </c>
      <c r="C1378" s="207" t="s">
        <v>365</v>
      </c>
      <c r="D1378" s="197" t="s">
        <v>4456</v>
      </c>
      <c r="E1378" s="230">
        <v>1680000</v>
      </c>
      <c r="F1378" s="195" t="s">
        <v>4470</v>
      </c>
      <c r="G1378" s="206"/>
      <c r="H1378" s="206"/>
      <c r="I1378" s="230">
        <v>1680000</v>
      </c>
      <c r="J1378" s="126"/>
      <c r="K1378" s="126"/>
      <c r="L1378" s="137"/>
      <c r="M1378" s="137"/>
      <c r="N1378" s="126"/>
      <c r="O1378" s="206"/>
      <c r="P1378" s="206"/>
      <c r="Q1378" s="137"/>
      <c r="R1378" s="137"/>
      <c r="S1378" s="137"/>
    </row>
    <row r="1379" spans="1:19" ht="15.75" customHeight="1" x14ac:dyDescent="0.25">
      <c r="A1379" s="195">
        <v>112</v>
      </c>
      <c r="B1379" s="195" t="s">
        <v>4687</v>
      </c>
      <c r="C1379" s="207" t="s">
        <v>4540</v>
      </c>
      <c r="D1379" s="197" t="s">
        <v>4774</v>
      </c>
      <c r="E1379" s="230">
        <v>640000</v>
      </c>
      <c r="F1379" s="195"/>
      <c r="G1379" s="206"/>
      <c r="H1379" s="206"/>
      <c r="I1379" s="230">
        <v>640000</v>
      </c>
      <c r="J1379" s="126"/>
      <c r="K1379" s="126"/>
      <c r="L1379" s="137"/>
      <c r="M1379" s="137"/>
      <c r="N1379" s="126"/>
      <c r="O1379" s="206"/>
      <c r="P1379" s="206"/>
      <c r="Q1379" s="137"/>
      <c r="R1379" s="137"/>
      <c r="S1379" s="137"/>
    </row>
    <row r="1380" spans="1:19" ht="15.75" customHeight="1" x14ac:dyDescent="0.25">
      <c r="A1380" s="195">
        <v>113</v>
      </c>
      <c r="B1380" s="195" t="s">
        <v>4688</v>
      </c>
      <c r="C1380" s="207" t="s">
        <v>4777</v>
      </c>
      <c r="D1380" s="197" t="s">
        <v>4774</v>
      </c>
      <c r="E1380" s="230">
        <v>3200000</v>
      </c>
      <c r="F1380" s="195" t="s">
        <v>4772</v>
      </c>
      <c r="G1380" s="206"/>
      <c r="H1380" s="206"/>
      <c r="I1380" s="230">
        <v>3200000</v>
      </c>
      <c r="J1380" s="126"/>
      <c r="K1380" s="126"/>
      <c r="L1380" s="137"/>
      <c r="M1380" s="137"/>
      <c r="N1380" s="126"/>
      <c r="O1380" s="206"/>
      <c r="P1380" s="206"/>
      <c r="Q1380" s="137"/>
      <c r="R1380" s="137"/>
      <c r="S1380" s="137"/>
    </row>
    <row r="1381" spans="1:19" ht="15.75" customHeight="1" x14ac:dyDescent="0.25">
      <c r="A1381" s="195">
        <v>114</v>
      </c>
      <c r="B1381" s="195" t="s">
        <v>4689</v>
      </c>
      <c r="C1381" s="207" t="s">
        <v>4541</v>
      </c>
      <c r="D1381" s="197" t="s">
        <v>3504</v>
      </c>
      <c r="E1381" s="230">
        <v>690000</v>
      </c>
      <c r="F1381" s="195" t="s">
        <v>4470</v>
      </c>
      <c r="G1381" s="206"/>
      <c r="H1381" s="206"/>
      <c r="I1381" s="230">
        <v>690000</v>
      </c>
      <c r="J1381" s="126"/>
      <c r="K1381" s="126"/>
      <c r="L1381" s="137"/>
      <c r="M1381" s="137"/>
      <c r="N1381" s="126"/>
      <c r="O1381" s="206"/>
      <c r="P1381" s="206"/>
      <c r="Q1381" s="137"/>
      <c r="R1381" s="137"/>
      <c r="S1381" s="137"/>
    </row>
    <row r="1382" spans="1:19" ht="15.75" customHeight="1" x14ac:dyDescent="0.25">
      <c r="A1382" s="195">
        <v>115</v>
      </c>
      <c r="B1382" s="195" t="s">
        <v>4690</v>
      </c>
      <c r="C1382" s="207" t="s">
        <v>4541</v>
      </c>
      <c r="D1382" s="197" t="s">
        <v>4456</v>
      </c>
      <c r="E1382" s="230">
        <v>1680000</v>
      </c>
      <c r="F1382" s="195" t="s">
        <v>4470</v>
      </c>
      <c r="G1382" s="206"/>
      <c r="H1382" s="206"/>
      <c r="I1382" s="230">
        <v>1680000</v>
      </c>
      <c r="J1382" s="126"/>
      <c r="K1382" s="126"/>
      <c r="L1382" s="137"/>
      <c r="M1382" s="137"/>
      <c r="N1382" s="126"/>
      <c r="O1382" s="206"/>
      <c r="P1382" s="206"/>
      <c r="Q1382" s="137"/>
      <c r="R1382" s="137"/>
      <c r="S1382" s="137"/>
    </row>
    <row r="1383" spans="1:19" ht="15.75" customHeight="1" x14ac:dyDescent="0.25">
      <c r="A1383" s="195">
        <v>116</v>
      </c>
      <c r="B1383" s="195" t="s">
        <v>4691</v>
      </c>
      <c r="C1383" s="207" t="s">
        <v>4542</v>
      </c>
      <c r="D1383" s="197" t="s">
        <v>4774</v>
      </c>
      <c r="E1383" s="230">
        <v>1280000</v>
      </c>
      <c r="F1383" s="195" t="s">
        <v>4471</v>
      </c>
      <c r="G1383" s="206"/>
      <c r="H1383" s="206"/>
      <c r="I1383" s="230">
        <v>1280000</v>
      </c>
      <c r="J1383" s="126"/>
      <c r="K1383" s="126"/>
      <c r="L1383" s="137"/>
      <c r="M1383" s="137"/>
      <c r="N1383" s="126"/>
      <c r="O1383" s="206"/>
      <c r="P1383" s="206"/>
      <c r="Q1383" s="137"/>
      <c r="R1383" s="137"/>
      <c r="S1383" s="137"/>
    </row>
    <row r="1384" spans="1:19" ht="15.75" customHeight="1" x14ac:dyDescent="0.25">
      <c r="A1384" s="195">
        <v>117</v>
      </c>
      <c r="B1384" s="195" t="s">
        <v>4692</v>
      </c>
      <c r="C1384" s="207" t="s">
        <v>4543</v>
      </c>
      <c r="D1384" s="197" t="s">
        <v>4456</v>
      </c>
      <c r="E1384" s="230">
        <v>560000</v>
      </c>
      <c r="F1384" s="195"/>
      <c r="G1384" s="206"/>
      <c r="H1384" s="206"/>
      <c r="I1384" s="230">
        <v>560000</v>
      </c>
      <c r="J1384" s="126"/>
      <c r="K1384" s="126"/>
      <c r="L1384" s="137"/>
      <c r="M1384" s="137"/>
      <c r="N1384" s="126"/>
      <c r="O1384" s="206"/>
      <c r="P1384" s="206"/>
      <c r="Q1384" s="137"/>
      <c r="R1384" s="137"/>
      <c r="S1384" s="137"/>
    </row>
    <row r="1385" spans="1:19" ht="15.75" customHeight="1" x14ac:dyDescent="0.25">
      <c r="A1385" s="195">
        <v>118</v>
      </c>
      <c r="B1385" s="195" t="s">
        <v>4693</v>
      </c>
      <c r="C1385" s="207" t="s">
        <v>4543</v>
      </c>
      <c r="D1385" s="197" t="s">
        <v>3504</v>
      </c>
      <c r="E1385" s="230">
        <v>230000</v>
      </c>
      <c r="F1385" s="195"/>
      <c r="G1385" s="206"/>
      <c r="H1385" s="206"/>
      <c r="I1385" s="230">
        <v>230000</v>
      </c>
      <c r="J1385" s="126"/>
      <c r="K1385" s="126"/>
      <c r="L1385" s="137"/>
      <c r="M1385" s="137"/>
      <c r="N1385" s="126"/>
      <c r="O1385" s="206"/>
      <c r="P1385" s="206"/>
      <c r="Q1385" s="137"/>
      <c r="R1385" s="137"/>
      <c r="S1385" s="137"/>
    </row>
    <row r="1386" spans="1:19" ht="15.75" customHeight="1" x14ac:dyDescent="0.25">
      <c r="A1386" s="195">
        <v>119</v>
      </c>
      <c r="B1386" s="195" t="s">
        <v>4694</v>
      </c>
      <c r="C1386" s="207" t="s">
        <v>4544</v>
      </c>
      <c r="D1386" s="197" t="s">
        <v>3504</v>
      </c>
      <c r="E1386" s="230">
        <v>230000</v>
      </c>
      <c r="F1386" s="195"/>
      <c r="G1386" s="206"/>
      <c r="H1386" s="206"/>
      <c r="I1386" s="230">
        <v>230000</v>
      </c>
      <c r="J1386" s="126"/>
      <c r="K1386" s="126"/>
      <c r="L1386" s="137"/>
      <c r="M1386" s="137"/>
      <c r="N1386" s="126"/>
      <c r="O1386" s="206"/>
      <c r="P1386" s="206"/>
      <c r="Q1386" s="137"/>
      <c r="R1386" s="137"/>
      <c r="S1386" s="137"/>
    </row>
    <row r="1387" spans="1:19" ht="15.75" customHeight="1" x14ac:dyDescent="0.25">
      <c r="A1387" s="195">
        <v>120</v>
      </c>
      <c r="B1387" s="195" t="s">
        <v>4695</v>
      </c>
      <c r="C1387" s="207" t="s">
        <v>4544</v>
      </c>
      <c r="D1387" s="197" t="s">
        <v>4456</v>
      </c>
      <c r="E1387" s="230">
        <v>560000</v>
      </c>
      <c r="F1387" s="195"/>
      <c r="G1387" s="206"/>
      <c r="H1387" s="206"/>
      <c r="I1387" s="230">
        <v>560000</v>
      </c>
      <c r="J1387" s="126"/>
      <c r="K1387" s="126"/>
      <c r="L1387" s="137"/>
      <c r="M1387" s="137"/>
      <c r="N1387" s="126"/>
      <c r="O1387" s="206"/>
      <c r="P1387" s="206"/>
      <c r="Q1387" s="137"/>
      <c r="R1387" s="137"/>
      <c r="S1387" s="137"/>
    </row>
    <row r="1388" spans="1:19" ht="15.75" customHeight="1" x14ac:dyDescent="0.25">
      <c r="A1388" s="195">
        <v>121</v>
      </c>
      <c r="B1388" s="195" t="s">
        <v>4696</v>
      </c>
      <c r="C1388" s="207" t="s">
        <v>4545</v>
      </c>
      <c r="D1388" s="197" t="s">
        <v>3504</v>
      </c>
      <c r="E1388" s="230">
        <v>230000</v>
      </c>
      <c r="F1388" s="195"/>
      <c r="G1388" s="206"/>
      <c r="H1388" s="206"/>
      <c r="I1388" s="230">
        <v>230000</v>
      </c>
      <c r="J1388" s="126"/>
      <c r="K1388" s="126"/>
      <c r="L1388" s="137"/>
      <c r="M1388" s="137"/>
      <c r="N1388" s="126"/>
      <c r="O1388" s="206"/>
      <c r="P1388" s="206"/>
      <c r="Q1388" s="137"/>
      <c r="R1388" s="137"/>
      <c r="S1388" s="137"/>
    </row>
    <row r="1389" spans="1:19" ht="15.75" customHeight="1" x14ac:dyDescent="0.25">
      <c r="A1389" s="195">
        <v>122</v>
      </c>
      <c r="B1389" s="195" t="s">
        <v>4697</v>
      </c>
      <c r="C1389" s="207" t="s">
        <v>4545</v>
      </c>
      <c r="D1389" s="197" t="s">
        <v>4456</v>
      </c>
      <c r="E1389" s="230">
        <v>560000</v>
      </c>
      <c r="F1389" s="195"/>
      <c r="G1389" s="206"/>
      <c r="H1389" s="206"/>
      <c r="I1389" s="230">
        <v>560000</v>
      </c>
      <c r="J1389" s="126"/>
      <c r="K1389" s="126"/>
      <c r="L1389" s="137"/>
      <c r="M1389" s="137"/>
      <c r="N1389" s="126"/>
      <c r="O1389" s="206"/>
      <c r="P1389" s="206"/>
      <c r="Q1389" s="137"/>
      <c r="R1389" s="137"/>
      <c r="S1389" s="137"/>
    </row>
    <row r="1390" spans="1:19" ht="15.75" customHeight="1" x14ac:dyDescent="0.25">
      <c r="A1390" s="195">
        <v>123</v>
      </c>
      <c r="B1390" s="195" t="s">
        <v>4698</v>
      </c>
      <c r="C1390" s="207" t="s">
        <v>4546</v>
      </c>
      <c r="D1390" s="197" t="s">
        <v>3504</v>
      </c>
      <c r="E1390" s="230">
        <v>230000</v>
      </c>
      <c r="F1390" s="195"/>
      <c r="G1390" s="206"/>
      <c r="H1390" s="206"/>
      <c r="I1390" s="230">
        <v>230000</v>
      </c>
      <c r="J1390" s="126"/>
      <c r="K1390" s="126"/>
      <c r="L1390" s="137"/>
      <c r="M1390" s="137"/>
      <c r="N1390" s="126"/>
      <c r="O1390" s="206"/>
      <c r="P1390" s="206"/>
      <c r="Q1390" s="137"/>
      <c r="R1390" s="137"/>
      <c r="S1390" s="137"/>
    </row>
    <row r="1391" spans="1:19" ht="15.75" customHeight="1" x14ac:dyDescent="0.25">
      <c r="A1391" s="195">
        <v>124</v>
      </c>
      <c r="B1391" s="195" t="s">
        <v>4699</v>
      </c>
      <c r="C1391" s="207" t="s">
        <v>4546</v>
      </c>
      <c r="D1391" s="197" t="s">
        <v>4456</v>
      </c>
      <c r="E1391" s="230">
        <v>560000</v>
      </c>
      <c r="F1391" s="195"/>
      <c r="G1391" s="206"/>
      <c r="H1391" s="206"/>
      <c r="I1391" s="230">
        <v>560000</v>
      </c>
      <c r="J1391" s="126"/>
      <c r="K1391" s="126"/>
      <c r="L1391" s="137"/>
      <c r="M1391" s="137"/>
      <c r="N1391" s="126"/>
      <c r="O1391" s="206"/>
      <c r="P1391" s="206"/>
      <c r="Q1391" s="137"/>
      <c r="R1391" s="137"/>
      <c r="S1391" s="137"/>
    </row>
    <row r="1392" spans="1:19" ht="15.75" customHeight="1" x14ac:dyDescent="0.25">
      <c r="A1392" s="195">
        <v>125</v>
      </c>
      <c r="B1392" s="195" t="s">
        <v>4700</v>
      </c>
      <c r="C1392" s="207" t="s">
        <v>4547</v>
      </c>
      <c r="D1392" s="197" t="s">
        <v>3504</v>
      </c>
      <c r="E1392" s="230">
        <v>230000</v>
      </c>
      <c r="F1392" s="195"/>
      <c r="G1392" s="206"/>
      <c r="H1392" s="206"/>
      <c r="I1392" s="230">
        <v>230000</v>
      </c>
      <c r="J1392" s="126"/>
      <c r="K1392" s="126"/>
      <c r="L1392" s="137"/>
      <c r="M1392" s="137"/>
      <c r="N1392" s="126"/>
      <c r="O1392" s="206"/>
      <c r="P1392" s="206"/>
      <c r="Q1392" s="137"/>
      <c r="R1392" s="137"/>
      <c r="S1392" s="137"/>
    </row>
    <row r="1393" spans="1:19" ht="15.75" customHeight="1" x14ac:dyDescent="0.25">
      <c r="A1393" s="195">
        <v>126</v>
      </c>
      <c r="B1393" s="195" t="s">
        <v>4701</v>
      </c>
      <c r="C1393" s="207" t="s">
        <v>4547</v>
      </c>
      <c r="D1393" s="197" t="s">
        <v>4456</v>
      </c>
      <c r="E1393" s="230">
        <v>560000</v>
      </c>
      <c r="F1393" s="195"/>
      <c r="G1393" s="206"/>
      <c r="H1393" s="206"/>
      <c r="I1393" s="230">
        <v>560000</v>
      </c>
      <c r="J1393" s="126"/>
      <c r="K1393" s="126"/>
      <c r="L1393" s="137"/>
      <c r="M1393" s="137"/>
      <c r="N1393" s="126"/>
      <c r="O1393" s="206"/>
      <c r="P1393" s="206"/>
      <c r="Q1393" s="137"/>
      <c r="R1393" s="137"/>
      <c r="S1393" s="137"/>
    </row>
    <row r="1394" spans="1:19" ht="15.75" customHeight="1" x14ac:dyDescent="0.25">
      <c r="A1394" s="195">
        <v>127</v>
      </c>
      <c r="B1394" s="195" t="s">
        <v>4702</v>
      </c>
      <c r="C1394" s="207" t="s">
        <v>4548</v>
      </c>
      <c r="D1394" s="197" t="s">
        <v>3504</v>
      </c>
      <c r="E1394" s="230">
        <v>230000</v>
      </c>
      <c r="F1394" s="195"/>
      <c r="G1394" s="206"/>
      <c r="H1394" s="206"/>
      <c r="I1394" s="230">
        <v>230000</v>
      </c>
      <c r="J1394" s="126"/>
      <c r="K1394" s="126"/>
      <c r="L1394" s="137"/>
      <c r="M1394" s="137"/>
      <c r="N1394" s="126"/>
      <c r="O1394" s="206"/>
      <c r="P1394" s="206"/>
      <c r="Q1394" s="137"/>
      <c r="R1394" s="137"/>
      <c r="S1394" s="137"/>
    </row>
    <row r="1395" spans="1:19" ht="15.75" customHeight="1" x14ac:dyDescent="0.25">
      <c r="A1395" s="195">
        <v>128</v>
      </c>
      <c r="B1395" s="195" t="s">
        <v>4703</v>
      </c>
      <c r="C1395" s="207" t="s">
        <v>4548</v>
      </c>
      <c r="D1395" s="197" t="s">
        <v>4456</v>
      </c>
      <c r="E1395" s="230">
        <v>560000</v>
      </c>
      <c r="F1395" s="195"/>
      <c r="G1395" s="206"/>
      <c r="H1395" s="206"/>
      <c r="I1395" s="230">
        <v>560000</v>
      </c>
      <c r="J1395" s="126"/>
      <c r="K1395" s="126"/>
      <c r="L1395" s="137"/>
      <c r="M1395" s="137"/>
      <c r="N1395" s="126"/>
      <c r="O1395" s="206"/>
      <c r="P1395" s="206"/>
      <c r="Q1395" s="137"/>
      <c r="R1395" s="137"/>
      <c r="S1395" s="137"/>
    </row>
    <row r="1396" spans="1:19" ht="15.75" customHeight="1" x14ac:dyDescent="0.25">
      <c r="A1396" s="195">
        <v>129</v>
      </c>
      <c r="B1396" s="195" t="s">
        <v>4704</v>
      </c>
      <c r="C1396" s="207" t="s">
        <v>4549</v>
      </c>
      <c r="D1396" s="197" t="s">
        <v>3504</v>
      </c>
      <c r="E1396" s="230">
        <v>230000</v>
      </c>
      <c r="F1396" s="195"/>
      <c r="G1396" s="206"/>
      <c r="H1396" s="206"/>
      <c r="I1396" s="230">
        <v>230000</v>
      </c>
      <c r="J1396" s="126"/>
      <c r="K1396" s="126"/>
      <c r="L1396" s="137"/>
      <c r="M1396" s="137"/>
      <c r="N1396" s="126"/>
      <c r="O1396" s="206"/>
      <c r="P1396" s="206"/>
      <c r="Q1396" s="137"/>
      <c r="R1396" s="137"/>
      <c r="S1396" s="137"/>
    </row>
    <row r="1397" spans="1:19" ht="15.75" customHeight="1" x14ac:dyDescent="0.25">
      <c r="A1397" s="195">
        <v>130</v>
      </c>
      <c r="B1397" s="195" t="s">
        <v>4705</v>
      </c>
      <c r="C1397" s="207" t="s">
        <v>4549</v>
      </c>
      <c r="D1397" s="197" t="s">
        <v>4456</v>
      </c>
      <c r="E1397" s="230">
        <v>560000</v>
      </c>
      <c r="F1397" s="195"/>
      <c r="G1397" s="206"/>
      <c r="H1397" s="206"/>
      <c r="I1397" s="230">
        <v>560000</v>
      </c>
      <c r="J1397" s="126"/>
      <c r="K1397" s="126"/>
      <c r="L1397" s="137"/>
      <c r="M1397" s="137"/>
      <c r="N1397" s="126"/>
      <c r="O1397" s="206"/>
      <c r="P1397" s="206"/>
      <c r="Q1397" s="137"/>
      <c r="R1397" s="137"/>
      <c r="S1397" s="137"/>
    </row>
    <row r="1398" spans="1:19" ht="15.75" customHeight="1" x14ac:dyDescent="0.25">
      <c r="A1398" s="195">
        <v>131</v>
      </c>
      <c r="B1398" s="195" t="s">
        <v>4706</v>
      </c>
      <c r="C1398" s="207" t="s">
        <v>2512</v>
      </c>
      <c r="D1398" s="197" t="s">
        <v>1002</v>
      </c>
      <c r="E1398" s="230">
        <v>210000</v>
      </c>
      <c r="F1398" s="195"/>
      <c r="G1398" s="206"/>
      <c r="H1398" s="206"/>
      <c r="I1398" s="230">
        <v>210000</v>
      </c>
      <c r="J1398" s="126"/>
      <c r="K1398" s="126"/>
      <c r="L1398" s="137"/>
      <c r="M1398" s="137"/>
      <c r="N1398" s="126"/>
      <c r="O1398" s="206"/>
      <c r="P1398" s="206"/>
      <c r="Q1398" s="137"/>
      <c r="R1398" s="137"/>
      <c r="S1398" s="137"/>
    </row>
    <row r="1399" spans="1:19" ht="15.75" customHeight="1" x14ac:dyDescent="0.25">
      <c r="A1399" s="195">
        <v>132</v>
      </c>
      <c r="B1399" s="195" t="s">
        <v>4707</v>
      </c>
      <c r="C1399" s="207" t="s">
        <v>2512</v>
      </c>
      <c r="D1399" s="197" t="s">
        <v>2576</v>
      </c>
      <c r="E1399" s="230">
        <v>430000</v>
      </c>
      <c r="F1399" s="195"/>
      <c r="G1399" s="206"/>
      <c r="H1399" s="206"/>
      <c r="I1399" s="230">
        <v>430000</v>
      </c>
      <c r="J1399" s="126"/>
      <c r="K1399" s="126"/>
      <c r="L1399" s="137"/>
      <c r="M1399" s="137"/>
      <c r="N1399" s="126"/>
      <c r="O1399" s="206"/>
      <c r="P1399" s="206"/>
      <c r="Q1399" s="137"/>
      <c r="R1399" s="137"/>
      <c r="S1399" s="137"/>
    </row>
    <row r="1400" spans="1:19" ht="15.75" customHeight="1" x14ac:dyDescent="0.25">
      <c r="A1400" s="195">
        <v>133</v>
      </c>
      <c r="B1400" s="195" t="s">
        <v>4708</v>
      </c>
      <c r="C1400" s="207" t="s">
        <v>4550</v>
      </c>
      <c r="D1400" s="197" t="s">
        <v>3504</v>
      </c>
      <c r="E1400" s="230">
        <v>230000</v>
      </c>
      <c r="F1400" s="195"/>
      <c r="G1400" s="206"/>
      <c r="H1400" s="206"/>
      <c r="I1400" s="230">
        <v>230000</v>
      </c>
      <c r="J1400" s="126"/>
      <c r="K1400" s="126"/>
      <c r="L1400" s="137"/>
      <c r="M1400" s="137"/>
      <c r="N1400" s="126"/>
      <c r="O1400" s="206"/>
      <c r="P1400" s="206"/>
      <c r="Q1400" s="137"/>
      <c r="R1400" s="137"/>
      <c r="S1400" s="137"/>
    </row>
    <row r="1401" spans="1:19" ht="15.75" customHeight="1" x14ac:dyDescent="0.25">
      <c r="A1401" s="195">
        <v>134</v>
      </c>
      <c r="B1401" s="195" t="s">
        <v>4709</v>
      </c>
      <c r="C1401" s="207" t="s">
        <v>4550</v>
      </c>
      <c r="D1401" s="197" t="s">
        <v>4456</v>
      </c>
      <c r="E1401" s="230">
        <v>560000</v>
      </c>
      <c r="F1401" s="233"/>
      <c r="G1401" s="206"/>
      <c r="H1401" s="206"/>
      <c r="I1401" s="230">
        <v>560000</v>
      </c>
      <c r="J1401" s="126"/>
      <c r="K1401" s="126"/>
      <c r="L1401" s="137"/>
      <c r="M1401" s="137"/>
      <c r="N1401" s="126"/>
      <c r="O1401" s="206"/>
      <c r="P1401" s="206"/>
      <c r="Q1401" s="137"/>
      <c r="R1401" s="137"/>
      <c r="S1401" s="137"/>
    </row>
    <row r="1402" spans="1:19" ht="15.75" customHeight="1" x14ac:dyDescent="0.25">
      <c r="A1402" s="195">
        <v>135</v>
      </c>
      <c r="B1402" s="195" t="s">
        <v>4710</v>
      </c>
      <c r="C1402" s="207" t="s">
        <v>4551</v>
      </c>
      <c r="D1402" s="197" t="s">
        <v>4456</v>
      </c>
      <c r="E1402" s="230">
        <v>560000</v>
      </c>
      <c r="F1402" s="195"/>
      <c r="G1402" s="230">
        <v>560000</v>
      </c>
      <c r="H1402" s="206"/>
      <c r="I1402" s="232">
        <f>SUM(I1300:I1401)</f>
        <v>68175000</v>
      </c>
      <c r="J1402" s="126"/>
      <c r="K1402" s="126"/>
      <c r="L1402" s="137"/>
      <c r="M1402" s="137"/>
      <c r="N1402" s="126"/>
      <c r="O1402" s="206"/>
      <c r="P1402" s="206"/>
      <c r="Q1402" s="137"/>
      <c r="R1402" s="137"/>
      <c r="S1402" s="137"/>
    </row>
    <row r="1403" spans="1:19" ht="15.75" customHeight="1" x14ac:dyDescent="0.25">
      <c r="A1403" s="195">
        <v>136</v>
      </c>
      <c r="B1403" s="195" t="s">
        <v>4711</v>
      </c>
      <c r="C1403" s="207" t="s">
        <v>4551</v>
      </c>
      <c r="D1403" s="197" t="s">
        <v>3504</v>
      </c>
      <c r="E1403" s="230">
        <v>230000</v>
      </c>
      <c r="F1403" s="195"/>
      <c r="G1403" s="230">
        <v>230000</v>
      </c>
      <c r="H1403" s="206"/>
      <c r="I1403" s="206"/>
      <c r="J1403" s="126"/>
      <c r="K1403" s="126"/>
      <c r="L1403" s="137"/>
      <c r="M1403" s="137"/>
      <c r="N1403" s="126"/>
      <c r="O1403" s="206"/>
      <c r="P1403" s="206"/>
      <c r="Q1403" s="137"/>
      <c r="R1403" s="137"/>
      <c r="S1403" s="137"/>
    </row>
    <row r="1404" spans="1:19" ht="15.75" customHeight="1" x14ac:dyDescent="0.25">
      <c r="A1404" s="195">
        <v>137</v>
      </c>
      <c r="B1404" s="195" t="s">
        <v>4712</v>
      </c>
      <c r="C1404" s="207" t="s">
        <v>4785</v>
      </c>
      <c r="D1404" s="197" t="s">
        <v>3504</v>
      </c>
      <c r="E1404" s="230">
        <v>230000</v>
      </c>
      <c r="F1404" s="195"/>
      <c r="G1404" s="230">
        <v>230000</v>
      </c>
      <c r="H1404" s="206"/>
      <c r="I1404" s="206"/>
      <c r="J1404" s="126"/>
      <c r="K1404" s="126"/>
      <c r="L1404" s="137"/>
      <c r="M1404" s="137"/>
      <c r="N1404" s="126"/>
      <c r="O1404" s="206"/>
      <c r="P1404" s="206"/>
      <c r="Q1404" s="137"/>
      <c r="R1404" s="137"/>
      <c r="S1404" s="137"/>
    </row>
    <row r="1405" spans="1:19" ht="15.75" customHeight="1" x14ac:dyDescent="0.25">
      <c r="A1405" s="195">
        <v>138</v>
      </c>
      <c r="B1405" s="195" t="s">
        <v>4713</v>
      </c>
      <c r="C1405" s="207" t="s">
        <v>4785</v>
      </c>
      <c r="D1405" s="197" t="s">
        <v>4456</v>
      </c>
      <c r="E1405" s="230">
        <v>560000</v>
      </c>
      <c r="F1405" s="195"/>
      <c r="G1405" s="230">
        <v>560000</v>
      </c>
      <c r="H1405" s="206"/>
      <c r="I1405" s="206"/>
      <c r="J1405" s="126"/>
      <c r="K1405" s="126"/>
      <c r="L1405" s="137"/>
      <c r="M1405" s="137"/>
      <c r="N1405" s="126"/>
      <c r="O1405" s="206"/>
      <c r="P1405" s="206"/>
      <c r="Q1405" s="137"/>
      <c r="R1405" s="137"/>
      <c r="S1405" s="137"/>
    </row>
    <row r="1406" spans="1:19" ht="15.75" customHeight="1" x14ac:dyDescent="0.25">
      <c r="A1406" s="195">
        <v>139</v>
      </c>
      <c r="B1406" s="195" t="s">
        <v>4714</v>
      </c>
      <c r="C1406" s="207" t="s">
        <v>4552</v>
      </c>
      <c r="D1406" s="197" t="s">
        <v>2576</v>
      </c>
      <c r="E1406" s="230">
        <v>430000</v>
      </c>
      <c r="F1406" s="195"/>
      <c r="G1406" s="230">
        <v>430000</v>
      </c>
      <c r="H1406" s="206"/>
      <c r="I1406" s="206"/>
      <c r="J1406" s="126"/>
      <c r="K1406" s="126"/>
      <c r="L1406" s="137"/>
      <c r="M1406" s="137"/>
      <c r="N1406" s="126"/>
      <c r="O1406" s="206"/>
      <c r="P1406" s="206"/>
      <c r="Q1406" s="137"/>
      <c r="R1406" s="137"/>
      <c r="S1406" s="137"/>
    </row>
    <row r="1407" spans="1:19" ht="15.75" customHeight="1" x14ac:dyDescent="0.25">
      <c r="A1407" s="195">
        <v>140</v>
      </c>
      <c r="B1407" s="195" t="s">
        <v>4715</v>
      </c>
      <c r="C1407" s="207" t="s">
        <v>4553</v>
      </c>
      <c r="D1407" s="197" t="s">
        <v>4456</v>
      </c>
      <c r="E1407" s="230">
        <v>560000</v>
      </c>
      <c r="F1407" s="195"/>
      <c r="G1407" s="230">
        <v>560000</v>
      </c>
      <c r="H1407" s="206"/>
      <c r="I1407" s="206"/>
      <c r="J1407" s="126"/>
      <c r="K1407" s="126"/>
      <c r="L1407" s="137"/>
      <c r="M1407" s="137"/>
      <c r="N1407" s="126"/>
      <c r="O1407" s="206"/>
      <c r="P1407" s="206"/>
      <c r="Q1407" s="137"/>
      <c r="R1407" s="137"/>
      <c r="S1407" s="137"/>
    </row>
    <row r="1408" spans="1:19" ht="15.75" customHeight="1" x14ac:dyDescent="0.25">
      <c r="A1408" s="195">
        <v>141</v>
      </c>
      <c r="B1408" s="195" t="s">
        <v>4716</v>
      </c>
      <c r="C1408" s="207" t="s">
        <v>4553</v>
      </c>
      <c r="D1408" s="197" t="s">
        <v>3504</v>
      </c>
      <c r="E1408" s="230">
        <v>230000</v>
      </c>
      <c r="F1408" s="195"/>
      <c r="G1408" s="230">
        <v>230000</v>
      </c>
      <c r="H1408" s="206"/>
      <c r="I1408" s="206"/>
      <c r="J1408" s="126"/>
      <c r="K1408" s="126"/>
      <c r="L1408" s="137"/>
      <c r="M1408" s="137"/>
      <c r="N1408" s="126"/>
      <c r="O1408" s="206"/>
      <c r="P1408" s="206"/>
      <c r="Q1408" s="137"/>
      <c r="R1408" s="137"/>
      <c r="S1408" s="137"/>
    </row>
    <row r="1409" spans="1:19" ht="15.75" customHeight="1" x14ac:dyDescent="0.25">
      <c r="A1409" s="195">
        <v>142</v>
      </c>
      <c r="B1409" s="195" t="s">
        <v>4717</v>
      </c>
      <c r="C1409" s="235" t="s">
        <v>4554</v>
      </c>
      <c r="D1409" s="197" t="s">
        <v>4456</v>
      </c>
      <c r="E1409" s="230">
        <v>560000</v>
      </c>
      <c r="F1409" s="195"/>
      <c r="G1409" s="230">
        <v>560000</v>
      </c>
      <c r="H1409" s="206"/>
      <c r="I1409" s="206"/>
      <c r="J1409" s="126"/>
      <c r="K1409" s="126"/>
      <c r="L1409" s="137"/>
      <c r="M1409" s="137"/>
      <c r="N1409" s="126"/>
      <c r="O1409" s="206"/>
      <c r="P1409" s="206"/>
      <c r="Q1409" s="137"/>
      <c r="R1409" s="137"/>
      <c r="S1409" s="137"/>
    </row>
    <row r="1410" spans="1:19" ht="15.75" customHeight="1" x14ac:dyDescent="0.25">
      <c r="A1410" s="195">
        <v>143</v>
      </c>
      <c r="B1410" s="195" t="s">
        <v>4718</v>
      </c>
      <c r="C1410" s="235" t="s">
        <v>4554</v>
      </c>
      <c r="D1410" s="197" t="s">
        <v>3504</v>
      </c>
      <c r="E1410" s="230">
        <v>230000</v>
      </c>
      <c r="F1410" s="195"/>
      <c r="G1410" s="230">
        <v>230000</v>
      </c>
      <c r="H1410" s="206"/>
      <c r="I1410" s="206"/>
      <c r="J1410" s="126"/>
      <c r="K1410" s="126"/>
      <c r="L1410" s="137"/>
      <c r="M1410" s="137"/>
      <c r="N1410" s="126"/>
      <c r="O1410" s="206"/>
      <c r="P1410" s="206"/>
      <c r="Q1410" s="137"/>
      <c r="R1410" s="137"/>
      <c r="S1410" s="137"/>
    </row>
    <row r="1411" spans="1:19" ht="15.75" customHeight="1" x14ac:dyDescent="0.25">
      <c r="A1411" s="195">
        <v>144</v>
      </c>
      <c r="B1411" s="195" t="s">
        <v>4719</v>
      </c>
      <c r="C1411" s="207" t="s">
        <v>4555</v>
      </c>
      <c r="D1411" s="197" t="s">
        <v>3504</v>
      </c>
      <c r="E1411" s="230">
        <v>230000</v>
      </c>
      <c r="F1411" s="195"/>
      <c r="G1411" s="230">
        <v>230000</v>
      </c>
      <c r="H1411" s="206"/>
      <c r="I1411" s="206"/>
      <c r="J1411" s="126"/>
      <c r="K1411" s="126"/>
      <c r="L1411" s="137"/>
      <c r="M1411" s="137"/>
      <c r="N1411" s="126"/>
      <c r="O1411" s="206"/>
      <c r="P1411" s="206"/>
      <c r="Q1411" s="137"/>
      <c r="R1411" s="137"/>
      <c r="S1411" s="137"/>
    </row>
    <row r="1412" spans="1:19" ht="15.75" customHeight="1" x14ac:dyDescent="0.25">
      <c r="A1412" s="195">
        <v>145</v>
      </c>
      <c r="B1412" s="195" t="s">
        <v>4720</v>
      </c>
      <c r="C1412" s="207" t="s">
        <v>4555</v>
      </c>
      <c r="D1412" s="197" t="s">
        <v>4456</v>
      </c>
      <c r="E1412" s="230">
        <v>560000</v>
      </c>
      <c r="F1412" s="195"/>
      <c r="G1412" s="230">
        <v>560000</v>
      </c>
      <c r="H1412" s="206"/>
      <c r="I1412" s="206"/>
      <c r="J1412" s="126"/>
      <c r="K1412" s="126"/>
      <c r="L1412" s="137"/>
      <c r="M1412" s="137"/>
      <c r="N1412" s="126"/>
      <c r="O1412" s="206"/>
      <c r="P1412" s="206"/>
      <c r="Q1412" s="137"/>
      <c r="R1412" s="137"/>
      <c r="S1412" s="137"/>
    </row>
    <row r="1413" spans="1:19" ht="15.75" customHeight="1" x14ac:dyDescent="0.25">
      <c r="A1413" s="195">
        <v>146</v>
      </c>
      <c r="B1413" s="195" t="s">
        <v>4721</v>
      </c>
      <c r="C1413" s="207" t="s">
        <v>4556</v>
      </c>
      <c r="D1413" s="197" t="s">
        <v>4456</v>
      </c>
      <c r="E1413" s="230">
        <v>560000</v>
      </c>
      <c r="F1413" s="195"/>
      <c r="G1413" s="230">
        <v>560000</v>
      </c>
      <c r="H1413" s="206"/>
      <c r="I1413" s="206"/>
      <c r="J1413" s="126"/>
      <c r="K1413" s="126"/>
      <c r="L1413" s="137"/>
      <c r="M1413" s="137"/>
      <c r="N1413" s="126"/>
      <c r="O1413" s="206"/>
      <c r="P1413" s="206"/>
      <c r="Q1413" s="137"/>
      <c r="R1413" s="137"/>
      <c r="S1413" s="137"/>
    </row>
    <row r="1414" spans="1:19" ht="15.75" customHeight="1" x14ac:dyDescent="0.25">
      <c r="A1414" s="195">
        <v>147</v>
      </c>
      <c r="B1414" s="195" t="s">
        <v>4722</v>
      </c>
      <c r="C1414" s="207" t="s">
        <v>4556</v>
      </c>
      <c r="D1414" s="197" t="s">
        <v>3504</v>
      </c>
      <c r="E1414" s="230">
        <v>230000</v>
      </c>
      <c r="F1414" s="195"/>
      <c r="G1414" s="230">
        <v>230000</v>
      </c>
      <c r="H1414" s="206"/>
      <c r="I1414" s="206"/>
      <c r="J1414" s="126"/>
      <c r="K1414" s="126"/>
      <c r="L1414" s="137"/>
      <c r="M1414" s="137"/>
      <c r="N1414" s="126"/>
      <c r="O1414" s="206"/>
      <c r="P1414" s="206"/>
      <c r="Q1414" s="137"/>
      <c r="R1414" s="137"/>
      <c r="S1414" s="137"/>
    </row>
    <row r="1415" spans="1:19" ht="15.75" customHeight="1" x14ac:dyDescent="0.25">
      <c r="A1415" s="195">
        <v>148</v>
      </c>
      <c r="B1415" s="195" t="s">
        <v>4723</v>
      </c>
      <c r="C1415" s="207" t="s">
        <v>4557</v>
      </c>
      <c r="D1415" s="197" t="s">
        <v>3504</v>
      </c>
      <c r="E1415" s="230">
        <v>230000</v>
      </c>
      <c r="F1415" s="195"/>
      <c r="G1415" s="230">
        <v>230000</v>
      </c>
      <c r="H1415" s="206"/>
      <c r="I1415" s="206"/>
      <c r="J1415" s="126"/>
      <c r="K1415" s="126"/>
      <c r="L1415" s="137"/>
      <c r="M1415" s="137"/>
      <c r="N1415" s="126"/>
      <c r="O1415" s="206"/>
      <c r="P1415" s="206"/>
      <c r="Q1415" s="137"/>
      <c r="R1415" s="137"/>
      <c r="S1415" s="137"/>
    </row>
    <row r="1416" spans="1:19" ht="15.75" customHeight="1" x14ac:dyDescent="0.25">
      <c r="A1416" s="195">
        <v>149</v>
      </c>
      <c r="B1416" s="195" t="s">
        <v>4724</v>
      </c>
      <c r="C1416" s="207" t="s">
        <v>4557</v>
      </c>
      <c r="D1416" s="197" t="s">
        <v>4456</v>
      </c>
      <c r="E1416" s="230">
        <v>560000</v>
      </c>
      <c r="F1416" s="195"/>
      <c r="G1416" s="230">
        <v>560000</v>
      </c>
      <c r="H1416" s="206"/>
      <c r="I1416" s="206"/>
      <c r="J1416" s="126"/>
      <c r="K1416" s="126"/>
      <c r="L1416" s="137"/>
      <c r="M1416" s="137"/>
      <c r="N1416" s="126"/>
      <c r="O1416" s="206"/>
      <c r="P1416" s="206"/>
      <c r="Q1416" s="137"/>
      <c r="R1416" s="137"/>
      <c r="S1416" s="137"/>
    </row>
    <row r="1417" spans="1:19" ht="15.75" customHeight="1" x14ac:dyDescent="0.25">
      <c r="A1417" s="195">
        <v>150</v>
      </c>
      <c r="B1417" s="195" t="s">
        <v>4725</v>
      </c>
      <c r="C1417" s="207" t="s">
        <v>4775</v>
      </c>
      <c r="D1417" s="197" t="s">
        <v>4774</v>
      </c>
      <c r="E1417" s="230">
        <v>640000</v>
      </c>
      <c r="F1417" s="195"/>
      <c r="G1417" s="230">
        <v>640000</v>
      </c>
      <c r="H1417" s="206"/>
      <c r="I1417" s="206"/>
      <c r="J1417" s="126"/>
      <c r="K1417" s="126"/>
      <c r="L1417" s="137"/>
      <c r="M1417" s="137"/>
      <c r="N1417" s="126"/>
      <c r="O1417" s="206"/>
      <c r="P1417" s="206"/>
      <c r="Q1417" s="137"/>
      <c r="R1417" s="137"/>
      <c r="S1417" s="137"/>
    </row>
    <row r="1418" spans="1:19" ht="15.75" customHeight="1" x14ac:dyDescent="0.25">
      <c r="A1418" s="195">
        <v>151</v>
      </c>
      <c r="B1418" s="195" t="s">
        <v>4726</v>
      </c>
      <c r="C1418" s="207" t="s">
        <v>4559</v>
      </c>
      <c r="D1418" s="197" t="s">
        <v>4456</v>
      </c>
      <c r="E1418" s="230">
        <v>560000</v>
      </c>
      <c r="F1418" s="195"/>
      <c r="G1418" s="230">
        <v>560000</v>
      </c>
      <c r="H1418" s="206"/>
      <c r="I1418" s="206"/>
      <c r="J1418" s="126"/>
      <c r="K1418" s="126"/>
      <c r="L1418" s="137"/>
      <c r="M1418" s="137"/>
      <c r="N1418" s="126"/>
      <c r="O1418" s="206"/>
      <c r="P1418" s="206"/>
      <c r="Q1418" s="137"/>
      <c r="R1418" s="137"/>
      <c r="S1418" s="137"/>
    </row>
    <row r="1419" spans="1:19" ht="15.75" customHeight="1" x14ac:dyDescent="0.25">
      <c r="A1419" s="195">
        <v>152</v>
      </c>
      <c r="B1419" s="195" t="s">
        <v>4727</v>
      </c>
      <c r="C1419" s="207" t="s">
        <v>4559</v>
      </c>
      <c r="D1419" s="197" t="s">
        <v>3504</v>
      </c>
      <c r="E1419" s="230">
        <v>230000</v>
      </c>
      <c r="F1419" s="195"/>
      <c r="G1419" s="230">
        <v>230000</v>
      </c>
      <c r="H1419" s="206"/>
      <c r="I1419" s="206"/>
      <c r="J1419" s="126"/>
      <c r="K1419" s="126"/>
      <c r="L1419" s="137"/>
      <c r="M1419" s="137"/>
      <c r="N1419" s="126"/>
      <c r="O1419" s="206"/>
      <c r="P1419" s="206"/>
      <c r="Q1419" s="137"/>
      <c r="R1419" s="137"/>
      <c r="S1419" s="137"/>
    </row>
    <row r="1420" spans="1:19" ht="15.75" customHeight="1" x14ac:dyDescent="0.25">
      <c r="A1420" s="195">
        <v>153</v>
      </c>
      <c r="B1420" s="195" t="s">
        <v>4728</v>
      </c>
      <c r="C1420" s="207" t="s">
        <v>4560</v>
      </c>
      <c r="D1420" s="197" t="s">
        <v>3504</v>
      </c>
      <c r="E1420" s="230">
        <v>230000</v>
      </c>
      <c r="F1420" s="195"/>
      <c r="G1420" s="230">
        <v>230000</v>
      </c>
      <c r="H1420" s="206"/>
      <c r="I1420" s="206"/>
      <c r="J1420" s="126"/>
      <c r="K1420" s="126"/>
      <c r="L1420" s="137"/>
      <c r="M1420" s="137"/>
      <c r="N1420" s="126"/>
      <c r="O1420" s="206"/>
      <c r="P1420" s="206"/>
      <c r="Q1420" s="137"/>
      <c r="R1420" s="137"/>
      <c r="S1420" s="137"/>
    </row>
    <row r="1421" spans="1:19" ht="15.75" customHeight="1" x14ac:dyDescent="0.25">
      <c r="A1421" s="195">
        <v>154</v>
      </c>
      <c r="B1421" s="195" t="s">
        <v>4729</v>
      </c>
      <c r="C1421" s="207" t="s">
        <v>4560</v>
      </c>
      <c r="D1421" s="197" t="s">
        <v>4456</v>
      </c>
      <c r="E1421" s="230">
        <v>560000</v>
      </c>
      <c r="F1421" s="195"/>
      <c r="G1421" s="230">
        <v>560000</v>
      </c>
      <c r="H1421" s="206"/>
      <c r="I1421" s="206"/>
      <c r="J1421" s="126"/>
      <c r="K1421" s="126"/>
      <c r="L1421" s="137"/>
      <c r="M1421" s="137"/>
      <c r="N1421" s="126"/>
      <c r="O1421" s="206"/>
      <c r="P1421" s="206"/>
      <c r="Q1421" s="137"/>
      <c r="R1421" s="137"/>
      <c r="S1421" s="137"/>
    </row>
    <row r="1422" spans="1:19" ht="15.75" customHeight="1" x14ac:dyDescent="0.25">
      <c r="A1422" s="195">
        <v>155</v>
      </c>
      <c r="B1422" s="195" t="s">
        <v>4730</v>
      </c>
      <c r="C1422" s="207" t="s">
        <v>4561</v>
      </c>
      <c r="D1422" s="197" t="s">
        <v>4456</v>
      </c>
      <c r="E1422" s="230">
        <v>560000</v>
      </c>
      <c r="F1422" s="195"/>
      <c r="G1422" s="230">
        <v>560000</v>
      </c>
      <c r="H1422" s="206"/>
      <c r="I1422" s="206"/>
      <c r="J1422" s="126"/>
      <c r="K1422" s="126"/>
      <c r="L1422" s="137"/>
      <c r="M1422" s="137"/>
      <c r="N1422" s="126"/>
      <c r="O1422" s="206"/>
      <c r="P1422" s="206"/>
      <c r="Q1422" s="137"/>
      <c r="R1422" s="137"/>
      <c r="S1422" s="137"/>
    </row>
    <row r="1423" spans="1:19" ht="15.75" customHeight="1" x14ac:dyDescent="0.25">
      <c r="A1423" s="195">
        <v>156</v>
      </c>
      <c r="B1423" s="195" t="s">
        <v>4731</v>
      </c>
      <c r="C1423" s="207" t="s">
        <v>4561</v>
      </c>
      <c r="D1423" s="197" t="s">
        <v>3504</v>
      </c>
      <c r="E1423" s="230">
        <v>230000</v>
      </c>
      <c r="F1423" s="195"/>
      <c r="G1423" s="230">
        <v>230000</v>
      </c>
      <c r="H1423" s="206"/>
      <c r="I1423" s="206"/>
      <c r="J1423" s="126"/>
      <c r="K1423" s="126"/>
      <c r="L1423" s="137"/>
      <c r="M1423" s="137"/>
      <c r="N1423" s="126"/>
      <c r="O1423" s="206"/>
      <c r="P1423" s="206"/>
      <c r="Q1423" s="137"/>
      <c r="R1423" s="137"/>
      <c r="S1423" s="137"/>
    </row>
    <row r="1424" spans="1:19" ht="15.75" customHeight="1" x14ac:dyDescent="0.25">
      <c r="A1424" s="195">
        <v>157</v>
      </c>
      <c r="B1424" s="195" t="s">
        <v>4732</v>
      </c>
      <c r="C1424" s="207" t="s">
        <v>4558</v>
      </c>
      <c r="D1424" s="197" t="s">
        <v>4456</v>
      </c>
      <c r="E1424" s="230">
        <v>560000</v>
      </c>
      <c r="F1424" s="195"/>
      <c r="G1424" s="230">
        <v>560000</v>
      </c>
      <c r="H1424" s="206"/>
      <c r="I1424" s="206"/>
      <c r="J1424" s="126"/>
      <c r="K1424" s="126"/>
      <c r="L1424" s="137"/>
      <c r="M1424" s="137"/>
      <c r="N1424" s="126"/>
      <c r="O1424" s="206"/>
      <c r="P1424" s="206"/>
      <c r="Q1424" s="137"/>
      <c r="R1424" s="137"/>
      <c r="S1424" s="137"/>
    </row>
    <row r="1425" spans="1:19" ht="15.75" customHeight="1" x14ac:dyDescent="0.25">
      <c r="A1425" s="195">
        <v>158</v>
      </c>
      <c r="B1425" s="195" t="s">
        <v>4733</v>
      </c>
      <c r="C1425" s="207" t="s">
        <v>4558</v>
      </c>
      <c r="D1425" s="197" t="s">
        <v>3504</v>
      </c>
      <c r="E1425" s="230">
        <v>230000</v>
      </c>
      <c r="F1425" s="195"/>
      <c r="G1425" s="230">
        <v>230000</v>
      </c>
      <c r="H1425" s="206"/>
      <c r="I1425" s="206"/>
      <c r="J1425" s="126"/>
      <c r="K1425" s="126"/>
      <c r="L1425" s="137"/>
      <c r="M1425" s="137"/>
      <c r="N1425" s="126"/>
      <c r="O1425" s="206"/>
      <c r="P1425" s="206"/>
      <c r="Q1425" s="137"/>
      <c r="R1425" s="137"/>
      <c r="S1425" s="137"/>
    </row>
    <row r="1426" spans="1:19" ht="15.75" customHeight="1" x14ac:dyDescent="0.25">
      <c r="A1426" s="195">
        <v>159</v>
      </c>
      <c r="B1426" s="195" t="s">
        <v>4734</v>
      </c>
      <c r="C1426" s="207" t="s">
        <v>4562</v>
      </c>
      <c r="D1426" s="197" t="s">
        <v>4774</v>
      </c>
      <c r="E1426" s="230">
        <v>640000</v>
      </c>
      <c r="F1426" s="195"/>
      <c r="G1426" s="230">
        <v>640000</v>
      </c>
      <c r="H1426" s="206"/>
      <c r="I1426" s="206"/>
      <c r="J1426" s="126"/>
      <c r="K1426" s="126"/>
      <c r="L1426" s="137"/>
      <c r="M1426" s="137"/>
      <c r="N1426" s="126"/>
      <c r="O1426" s="206"/>
      <c r="P1426" s="206"/>
      <c r="Q1426" s="137"/>
      <c r="R1426" s="137"/>
      <c r="S1426" s="137"/>
    </row>
    <row r="1427" spans="1:19" ht="15.75" customHeight="1" x14ac:dyDescent="0.25">
      <c r="A1427" s="195">
        <v>160</v>
      </c>
      <c r="B1427" s="195" t="s">
        <v>4735</v>
      </c>
      <c r="C1427" s="207" t="s">
        <v>2859</v>
      </c>
      <c r="D1427" s="197" t="s">
        <v>4456</v>
      </c>
      <c r="E1427" s="230">
        <v>560000</v>
      </c>
      <c r="F1427" s="195"/>
      <c r="G1427" s="230">
        <v>560000</v>
      </c>
      <c r="H1427" s="206"/>
      <c r="I1427" s="206"/>
      <c r="J1427" s="126"/>
      <c r="K1427" s="126"/>
      <c r="L1427" s="137"/>
      <c r="M1427" s="137"/>
      <c r="N1427" s="126"/>
      <c r="O1427" s="206"/>
      <c r="P1427" s="206"/>
      <c r="Q1427" s="137"/>
      <c r="R1427" s="137"/>
      <c r="S1427" s="137"/>
    </row>
    <row r="1428" spans="1:19" ht="15.75" customHeight="1" x14ac:dyDescent="0.25">
      <c r="A1428" s="195">
        <v>161</v>
      </c>
      <c r="B1428" s="195" t="s">
        <v>4736</v>
      </c>
      <c r="C1428" s="207" t="s">
        <v>2859</v>
      </c>
      <c r="D1428" s="197" t="s">
        <v>3504</v>
      </c>
      <c r="E1428" s="230">
        <v>230000</v>
      </c>
      <c r="F1428" s="195"/>
      <c r="G1428" s="230">
        <v>230000</v>
      </c>
      <c r="H1428" s="206"/>
      <c r="I1428" s="206"/>
      <c r="J1428" s="126"/>
      <c r="K1428" s="126"/>
      <c r="L1428" s="137"/>
      <c r="M1428" s="137"/>
      <c r="N1428" s="126"/>
      <c r="O1428" s="206"/>
      <c r="P1428" s="206"/>
      <c r="Q1428" s="137"/>
      <c r="R1428" s="137"/>
      <c r="S1428" s="137"/>
    </row>
    <row r="1429" spans="1:19" ht="15.75" customHeight="1" x14ac:dyDescent="0.25">
      <c r="A1429" s="195">
        <v>162</v>
      </c>
      <c r="B1429" s="195" t="s">
        <v>4737</v>
      </c>
      <c r="C1429" s="207" t="s">
        <v>4563</v>
      </c>
      <c r="D1429" s="197" t="s">
        <v>3504</v>
      </c>
      <c r="E1429" s="230">
        <v>230000</v>
      </c>
      <c r="F1429" s="195"/>
      <c r="G1429" s="230">
        <v>230000</v>
      </c>
      <c r="H1429" s="206"/>
      <c r="I1429" s="206"/>
      <c r="J1429" s="126"/>
      <c r="K1429" s="126"/>
      <c r="L1429" s="137"/>
      <c r="M1429" s="137"/>
      <c r="N1429" s="126"/>
      <c r="O1429" s="206"/>
      <c r="P1429" s="206"/>
      <c r="Q1429" s="137"/>
      <c r="R1429" s="137"/>
      <c r="S1429" s="137"/>
    </row>
    <row r="1430" spans="1:19" ht="15.75" customHeight="1" x14ac:dyDescent="0.25">
      <c r="A1430" s="195">
        <v>163</v>
      </c>
      <c r="B1430" s="195" t="s">
        <v>4738</v>
      </c>
      <c r="C1430" s="207" t="s">
        <v>4564</v>
      </c>
      <c r="D1430" s="197" t="s">
        <v>3504</v>
      </c>
      <c r="E1430" s="230">
        <v>230000</v>
      </c>
      <c r="F1430" s="195"/>
      <c r="G1430" s="230">
        <v>230000</v>
      </c>
      <c r="H1430" s="206"/>
      <c r="I1430" s="206"/>
      <c r="J1430" s="126"/>
      <c r="K1430" s="126"/>
      <c r="L1430" s="137"/>
      <c r="M1430" s="137"/>
      <c r="N1430" s="126"/>
      <c r="O1430" s="206"/>
      <c r="P1430" s="206"/>
      <c r="Q1430" s="137"/>
      <c r="R1430" s="137"/>
      <c r="S1430" s="137"/>
    </row>
    <row r="1431" spans="1:19" ht="15.75" customHeight="1" x14ac:dyDescent="0.25">
      <c r="A1431" s="195">
        <v>164</v>
      </c>
      <c r="B1431" s="195" t="s">
        <v>4739</v>
      </c>
      <c r="C1431" s="207" t="s">
        <v>4564</v>
      </c>
      <c r="D1431" s="197" t="s">
        <v>4456</v>
      </c>
      <c r="E1431" s="230">
        <v>560000</v>
      </c>
      <c r="F1431" s="195"/>
      <c r="G1431" s="230">
        <v>560000</v>
      </c>
      <c r="H1431" s="206"/>
      <c r="I1431" s="206"/>
      <c r="J1431" s="126"/>
      <c r="K1431" s="126"/>
      <c r="L1431" s="137"/>
      <c r="M1431" s="137"/>
      <c r="N1431" s="126"/>
      <c r="O1431" s="206"/>
      <c r="P1431" s="206"/>
      <c r="Q1431" s="137"/>
      <c r="R1431" s="137"/>
      <c r="S1431" s="137"/>
    </row>
    <row r="1432" spans="1:19" ht="15.75" customHeight="1" x14ac:dyDescent="0.25">
      <c r="A1432" s="195">
        <v>165</v>
      </c>
      <c r="B1432" s="195" t="s">
        <v>4740</v>
      </c>
      <c r="C1432" s="207" t="s">
        <v>3084</v>
      </c>
      <c r="D1432" s="197" t="s">
        <v>4456</v>
      </c>
      <c r="E1432" s="230">
        <v>560000</v>
      </c>
      <c r="F1432" s="195"/>
      <c r="G1432" s="230">
        <v>560000</v>
      </c>
      <c r="H1432" s="206"/>
      <c r="I1432" s="206"/>
      <c r="J1432" s="126"/>
      <c r="K1432" s="126"/>
      <c r="L1432" s="137"/>
      <c r="M1432" s="137"/>
      <c r="N1432" s="126"/>
      <c r="O1432" s="206"/>
      <c r="P1432" s="206"/>
      <c r="Q1432" s="137"/>
      <c r="R1432" s="137"/>
      <c r="S1432" s="137"/>
    </row>
    <row r="1433" spans="1:19" ht="15.75" customHeight="1" x14ac:dyDescent="0.25">
      <c r="A1433" s="195">
        <v>166</v>
      </c>
      <c r="B1433" s="195" t="s">
        <v>4741</v>
      </c>
      <c r="C1433" s="207" t="s">
        <v>3084</v>
      </c>
      <c r="D1433" s="197" t="s">
        <v>3504</v>
      </c>
      <c r="E1433" s="230">
        <v>230000</v>
      </c>
      <c r="F1433" s="195"/>
      <c r="G1433" s="230">
        <v>230000</v>
      </c>
      <c r="H1433" s="206"/>
      <c r="I1433" s="206"/>
      <c r="J1433" s="126"/>
      <c r="K1433" s="126"/>
      <c r="L1433" s="137"/>
      <c r="M1433" s="137"/>
      <c r="N1433" s="126"/>
      <c r="O1433" s="206"/>
      <c r="P1433" s="206"/>
      <c r="Q1433" s="137"/>
      <c r="R1433" s="137"/>
      <c r="S1433" s="137"/>
    </row>
    <row r="1434" spans="1:19" ht="15.75" customHeight="1" x14ac:dyDescent="0.25">
      <c r="A1434" s="195">
        <v>167</v>
      </c>
      <c r="B1434" s="195" t="s">
        <v>4742</v>
      </c>
      <c r="C1434" s="207" t="s">
        <v>2926</v>
      </c>
      <c r="D1434" s="197" t="s">
        <v>3504</v>
      </c>
      <c r="E1434" s="230">
        <v>230000</v>
      </c>
      <c r="F1434" s="195"/>
      <c r="G1434" s="230">
        <v>230000</v>
      </c>
      <c r="H1434" s="206"/>
      <c r="I1434" s="206"/>
      <c r="J1434" s="126"/>
      <c r="K1434" s="126"/>
      <c r="L1434" s="137"/>
      <c r="M1434" s="137"/>
      <c r="N1434" s="126"/>
      <c r="O1434" s="206"/>
      <c r="P1434" s="206"/>
      <c r="Q1434" s="137"/>
      <c r="R1434" s="137"/>
      <c r="S1434" s="137"/>
    </row>
    <row r="1435" spans="1:19" ht="15.75" customHeight="1" x14ac:dyDescent="0.25">
      <c r="A1435" s="195">
        <v>168</v>
      </c>
      <c r="B1435" s="195" t="s">
        <v>4743</v>
      </c>
      <c r="C1435" s="207" t="s">
        <v>2926</v>
      </c>
      <c r="D1435" s="197" t="s">
        <v>4456</v>
      </c>
      <c r="E1435" s="230">
        <v>560000</v>
      </c>
      <c r="F1435" s="195"/>
      <c r="G1435" s="230">
        <v>560000</v>
      </c>
      <c r="H1435" s="206"/>
      <c r="I1435" s="206"/>
      <c r="J1435" s="126"/>
      <c r="K1435" s="126"/>
      <c r="L1435" s="137"/>
      <c r="M1435" s="137"/>
      <c r="N1435" s="126"/>
      <c r="O1435" s="206"/>
      <c r="P1435" s="206"/>
      <c r="Q1435" s="137"/>
      <c r="R1435" s="137"/>
      <c r="S1435" s="137"/>
    </row>
    <row r="1436" spans="1:19" ht="15.75" customHeight="1" x14ac:dyDescent="0.25">
      <c r="A1436" s="195">
        <v>169</v>
      </c>
      <c r="B1436" s="195" t="s">
        <v>4744</v>
      </c>
      <c r="C1436" s="207" t="s">
        <v>4563</v>
      </c>
      <c r="D1436" s="197" t="s">
        <v>4456</v>
      </c>
      <c r="E1436" s="230">
        <v>560000</v>
      </c>
      <c r="F1436" s="195"/>
      <c r="G1436" s="230">
        <v>560000</v>
      </c>
      <c r="H1436" s="206"/>
      <c r="I1436" s="206"/>
      <c r="J1436" s="126"/>
      <c r="K1436" s="126"/>
      <c r="L1436" s="137"/>
      <c r="M1436" s="137"/>
      <c r="N1436" s="126"/>
      <c r="O1436" s="206"/>
      <c r="P1436" s="206"/>
      <c r="Q1436" s="137"/>
      <c r="R1436" s="137"/>
      <c r="S1436" s="137"/>
    </row>
    <row r="1437" spans="1:19" ht="15.75" customHeight="1" x14ac:dyDescent="0.25">
      <c r="A1437" s="195">
        <v>170</v>
      </c>
      <c r="B1437" s="195" t="s">
        <v>4745</v>
      </c>
      <c r="C1437" s="207" t="s">
        <v>4565</v>
      </c>
      <c r="D1437" s="197" t="s">
        <v>4456</v>
      </c>
      <c r="E1437" s="230">
        <v>560000</v>
      </c>
      <c r="F1437" s="195"/>
      <c r="G1437" s="230">
        <v>560000</v>
      </c>
      <c r="H1437" s="206"/>
      <c r="I1437" s="206"/>
      <c r="J1437" s="126"/>
      <c r="K1437" s="126"/>
      <c r="L1437" s="137"/>
      <c r="M1437" s="137"/>
      <c r="N1437" s="126"/>
      <c r="O1437" s="206"/>
      <c r="P1437" s="206"/>
      <c r="Q1437" s="137"/>
      <c r="R1437" s="137"/>
      <c r="S1437" s="137"/>
    </row>
    <row r="1438" spans="1:19" ht="15.75" customHeight="1" x14ac:dyDescent="0.25">
      <c r="A1438" s="195">
        <v>171</v>
      </c>
      <c r="B1438" s="195" t="s">
        <v>4746</v>
      </c>
      <c r="C1438" s="207" t="s">
        <v>4565</v>
      </c>
      <c r="D1438" s="197" t="s">
        <v>3504</v>
      </c>
      <c r="E1438" s="230">
        <v>230000</v>
      </c>
      <c r="F1438" s="195"/>
      <c r="G1438" s="230">
        <v>230000</v>
      </c>
      <c r="H1438" s="206"/>
      <c r="I1438" s="206"/>
      <c r="J1438" s="126"/>
      <c r="K1438" s="126"/>
      <c r="L1438" s="137"/>
      <c r="M1438" s="137"/>
      <c r="N1438" s="126"/>
      <c r="O1438" s="206"/>
      <c r="P1438" s="206"/>
      <c r="Q1438" s="137"/>
      <c r="R1438" s="137"/>
      <c r="S1438" s="137"/>
    </row>
    <row r="1439" spans="1:19" ht="15.75" customHeight="1" x14ac:dyDescent="0.25">
      <c r="A1439" s="195">
        <v>172</v>
      </c>
      <c r="B1439" s="195" t="s">
        <v>4747</v>
      </c>
      <c r="C1439" s="207" t="s">
        <v>4566</v>
      </c>
      <c r="D1439" s="197" t="s">
        <v>3504</v>
      </c>
      <c r="E1439" s="230">
        <v>230000</v>
      </c>
      <c r="F1439" s="195"/>
      <c r="G1439" s="230">
        <v>230000</v>
      </c>
      <c r="H1439" s="206"/>
      <c r="I1439" s="206"/>
      <c r="J1439" s="126"/>
      <c r="K1439" s="126"/>
      <c r="L1439" s="137"/>
      <c r="M1439" s="137"/>
      <c r="N1439" s="126"/>
      <c r="O1439" s="206"/>
      <c r="P1439" s="206"/>
      <c r="Q1439" s="137"/>
      <c r="R1439" s="137"/>
      <c r="S1439" s="137"/>
    </row>
    <row r="1440" spans="1:19" ht="15.75" customHeight="1" x14ac:dyDescent="0.25">
      <c r="A1440" s="195">
        <v>173</v>
      </c>
      <c r="B1440" s="195" t="s">
        <v>4748</v>
      </c>
      <c r="C1440" s="207" t="s">
        <v>4566</v>
      </c>
      <c r="D1440" s="197" t="s">
        <v>4456</v>
      </c>
      <c r="E1440" s="230">
        <v>560000</v>
      </c>
      <c r="F1440" s="195"/>
      <c r="G1440" s="230">
        <v>560000</v>
      </c>
      <c r="H1440" s="206"/>
      <c r="I1440" s="206"/>
      <c r="J1440" s="126"/>
      <c r="K1440" s="126"/>
      <c r="L1440" s="137"/>
      <c r="M1440" s="137"/>
      <c r="N1440" s="126"/>
      <c r="O1440" s="206"/>
      <c r="P1440" s="206"/>
      <c r="Q1440" s="137"/>
      <c r="R1440" s="137"/>
      <c r="S1440" s="137"/>
    </row>
    <row r="1441" spans="1:19" ht="15.75" customHeight="1" x14ac:dyDescent="0.25">
      <c r="A1441" s="195">
        <v>174</v>
      </c>
      <c r="B1441" s="195" t="s">
        <v>4749</v>
      </c>
      <c r="C1441" s="207" t="s">
        <v>2909</v>
      </c>
      <c r="D1441" s="197" t="s">
        <v>4456</v>
      </c>
      <c r="E1441" s="230">
        <v>560000</v>
      </c>
      <c r="F1441" s="195"/>
      <c r="G1441" s="230">
        <v>560000</v>
      </c>
      <c r="H1441" s="206"/>
      <c r="I1441" s="206"/>
      <c r="J1441" s="126"/>
      <c r="K1441" s="126"/>
      <c r="L1441" s="137"/>
      <c r="M1441" s="137"/>
      <c r="N1441" s="126"/>
      <c r="O1441" s="206"/>
      <c r="P1441" s="206"/>
      <c r="Q1441" s="137"/>
      <c r="R1441" s="137"/>
      <c r="S1441" s="137"/>
    </row>
    <row r="1442" spans="1:19" ht="15.75" customHeight="1" x14ac:dyDescent="0.25">
      <c r="A1442" s="195">
        <v>175</v>
      </c>
      <c r="B1442" s="195" t="s">
        <v>4750</v>
      </c>
      <c r="C1442" s="207" t="s">
        <v>2909</v>
      </c>
      <c r="D1442" s="197" t="s">
        <v>3504</v>
      </c>
      <c r="E1442" s="230">
        <v>230000</v>
      </c>
      <c r="F1442" s="195"/>
      <c r="G1442" s="230">
        <v>230000</v>
      </c>
      <c r="H1442" s="206"/>
      <c r="I1442" s="206"/>
      <c r="J1442" s="126"/>
      <c r="K1442" s="126"/>
      <c r="L1442" s="137"/>
      <c r="M1442" s="137"/>
      <c r="N1442" s="126"/>
      <c r="O1442" s="206"/>
      <c r="P1442" s="206"/>
      <c r="Q1442" s="137"/>
      <c r="R1442" s="137"/>
      <c r="S1442" s="137"/>
    </row>
    <row r="1443" spans="1:19" ht="15.75" customHeight="1" x14ac:dyDescent="0.25">
      <c r="A1443" s="195">
        <v>176</v>
      </c>
      <c r="B1443" s="195" t="s">
        <v>4751</v>
      </c>
      <c r="C1443" s="207" t="s">
        <v>4567</v>
      </c>
      <c r="D1443" s="197" t="s">
        <v>4456</v>
      </c>
      <c r="E1443" s="230">
        <v>560000</v>
      </c>
      <c r="F1443" s="195"/>
      <c r="G1443" s="230">
        <v>560000</v>
      </c>
      <c r="H1443" s="206"/>
      <c r="I1443" s="206"/>
      <c r="J1443" s="126"/>
      <c r="K1443" s="126"/>
      <c r="L1443" s="137"/>
      <c r="M1443" s="137"/>
      <c r="N1443" s="126"/>
      <c r="O1443" s="206"/>
      <c r="P1443" s="206"/>
      <c r="Q1443" s="137"/>
      <c r="R1443" s="137"/>
      <c r="S1443" s="137"/>
    </row>
    <row r="1444" spans="1:19" ht="15.75" customHeight="1" x14ac:dyDescent="0.25">
      <c r="A1444" s="195">
        <v>177</v>
      </c>
      <c r="B1444" s="195" t="s">
        <v>4752</v>
      </c>
      <c r="C1444" s="207" t="s">
        <v>4567</v>
      </c>
      <c r="D1444" s="197" t="s">
        <v>3504</v>
      </c>
      <c r="E1444" s="230">
        <v>230000</v>
      </c>
      <c r="F1444" s="195"/>
      <c r="G1444" s="230">
        <v>230000</v>
      </c>
      <c r="H1444" s="206"/>
      <c r="I1444" s="206"/>
      <c r="J1444" s="126"/>
      <c r="K1444" s="126"/>
      <c r="L1444" s="137"/>
      <c r="M1444" s="137"/>
      <c r="N1444" s="126"/>
      <c r="O1444" s="206"/>
      <c r="P1444" s="206"/>
      <c r="Q1444" s="137"/>
      <c r="R1444" s="137"/>
      <c r="S1444" s="137"/>
    </row>
    <row r="1445" spans="1:19" ht="15.75" customHeight="1" x14ac:dyDescent="0.25">
      <c r="A1445" s="195">
        <v>178</v>
      </c>
      <c r="B1445" s="195" t="s">
        <v>4753</v>
      </c>
      <c r="C1445" s="207" t="s">
        <v>2932</v>
      </c>
      <c r="D1445" s="197" t="s">
        <v>4456</v>
      </c>
      <c r="E1445" s="230">
        <v>560000</v>
      </c>
      <c r="F1445" s="195"/>
      <c r="G1445" s="230">
        <v>560000</v>
      </c>
      <c r="H1445" s="206"/>
      <c r="I1445" s="206"/>
      <c r="J1445" s="126"/>
      <c r="K1445" s="126"/>
      <c r="L1445" s="137"/>
      <c r="M1445" s="137"/>
      <c r="N1445" s="126"/>
      <c r="O1445" s="206"/>
      <c r="P1445" s="206"/>
      <c r="Q1445" s="137"/>
      <c r="R1445" s="137"/>
      <c r="S1445" s="137"/>
    </row>
    <row r="1446" spans="1:19" ht="15.75" customHeight="1" x14ac:dyDescent="0.25">
      <c r="A1446" s="195">
        <v>179</v>
      </c>
      <c r="B1446" s="195" t="s">
        <v>4754</v>
      </c>
      <c r="C1446" s="207" t="s">
        <v>2932</v>
      </c>
      <c r="D1446" s="197" t="s">
        <v>3504</v>
      </c>
      <c r="E1446" s="230">
        <v>230000</v>
      </c>
      <c r="F1446" s="195"/>
      <c r="G1446" s="230">
        <v>230000</v>
      </c>
      <c r="H1446" s="206"/>
      <c r="I1446" s="206"/>
      <c r="J1446" s="126"/>
      <c r="K1446" s="126"/>
      <c r="L1446" s="137"/>
      <c r="M1446" s="137"/>
      <c r="N1446" s="126"/>
      <c r="O1446" s="206"/>
      <c r="P1446" s="206"/>
      <c r="Q1446" s="137"/>
      <c r="R1446" s="137"/>
      <c r="S1446" s="137"/>
    </row>
    <row r="1447" spans="1:19" ht="15.75" customHeight="1" x14ac:dyDescent="0.25">
      <c r="A1447" s="195">
        <v>180</v>
      </c>
      <c r="B1447" s="195" t="s">
        <v>4755</v>
      </c>
      <c r="C1447" s="207" t="s">
        <v>4568</v>
      </c>
      <c r="D1447" s="197" t="s">
        <v>3504</v>
      </c>
      <c r="E1447" s="230">
        <v>230000</v>
      </c>
      <c r="F1447" s="195"/>
      <c r="G1447" s="230">
        <v>230000</v>
      </c>
      <c r="H1447" s="206"/>
      <c r="I1447" s="206"/>
      <c r="J1447" s="126"/>
      <c r="K1447" s="126"/>
      <c r="L1447" s="137"/>
      <c r="M1447" s="137"/>
      <c r="N1447" s="126"/>
      <c r="O1447" s="206"/>
      <c r="P1447" s="206"/>
      <c r="Q1447" s="137"/>
      <c r="R1447" s="137"/>
      <c r="S1447" s="137"/>
    </row>
    <row r="1448" spans="1:19" ht="15.75" customHeight="1" x14ac:dyDescent="0.25">
      <c r="A1448" s="195">
        <v>181</v>
      </c>
      <c r="B1448" s="195" t="s">
        <v>4756</v>
      </c>
      <c r="C1448" s="207" t="s">
        <v>4568</v>
      </c>
      <c r="D1448" s="197" t="s">
        <v>4456</v>
      </c>
      <c r="E1448" s="230">
        <v>560000</v>
      </c>
      <c r="F1448" s="195"/>
      <c r="G1448" s="230">
        <v>560000</v>
      </c>
      <c r="H1448" s="206"/>
      <c r="I1448" s="206"/>
      <c r="J1448" s="126"/>
      <c r="K1448" s="126"/>
      <c r="L1448" s="137"/>
      <c r="M1448" s="137"/>
      <c r="N1448" s="126"/>
      <c r="O1448" s="206"/>
      <c r="P1448" s="206"/>
      <c r="Q1448" s="137"/>
      <c r="R1448" s="137"/>
      <c r="S1448" s="137"/>
    </row>
    <row r="1449" spans="1:19" ht="15.75" customHeight="1" x14ac:dyDescent="0.25">
      <c r="A1449" s="195">
        <v>182</v>
      </c>
      <c r="B1449" s="195" t="s">
        <v>4757</v>
      </c>
      <c r="C1449" s="207" t="s">
        <v>4569</v>
      </c>
      <c r="D1449" s="197" t="s">
        <v>4456</v>
      </c>
      <c r="E1449" s="230">
        <v>560000</v>
      </c>
      <c r="F1449" s="195"/>
      <c r="G1449" s="230">
        <v>560000</v>
      </c>
      <c r="H1449" s="206"/>
      <c r="I1449" s="206"/>
      <c r="J1449" s="126"/>
      <c r="K1449" s="126"/>
      <c r="L1449" s="137"/>
      <c r="M1449" s="137"/>
      <c r="N1449" s="126"/>
      <c r="O1449" s="206"/>
      <c r="P1449" s="206"/>
      <c r="Q1449" s="137"/>
      <c r="R1449" s="137"/>
      <c r="S1449" s="137"/>
    </row>
    <row r="1450" spans="1:19" ht="15.75" customHeight="1" x14ac:dyDescent="0.25">
      <c r="A1450" s="195">
        <v>183</v>
      </c>
      <c r="B1450" s="195" t="s">
        <v>4758</v>
      </c>
      <c r="C1450" s="207" t="s">
        <v>4569</v>
      </c>
      <c r="D1450" s="197" t="s">
        <v>3504</v>
      </c>
      <c r="E1450" s="230">
        <v>230000</v>
      </c>
      <c r="F1450" s="195"/>
      <c r="G1450" s="230">
        <v>230000</v>
      </c>
      <c r="H1450" s="206"/>
      <c r="I1450" s="206"/>
      <c r="J1450" s="126"/>
      <c r="K1450" s="126"/>
      <c r="L1450" s="137"/>
      <c r="M1450" s="137"/>
      <c r="N1450" s="126"/>
      <c r="O1450" s="206"/>
      <c r="P1450" s="206"/>
      <c r="Q1450" s="137"/>
      <c r="R1450" s="137"/>
      <c r="S1450" s="137"/>
    </row>
    <row r="1451" spans="1:19" ht="15.75" customHeight="1" x14ac:dyDescent="0.25">
      <c r="A1451" s="195">
        <v>184</v>
      </c>
      <c r="B1451" s="195" t="s">
        <v>4759</v>
      </c>
      <c r="C1451" s="207" t="s">
        <v>2949</v>
      </c>
      <c r="D1451" s="197" t="s">
        <v>4456</v>
      </c>
      <c r="E1451" s="230">
        <v>560000</v>
      </c>
      <c r="F1451" s="195"/>
      <c r="G1451" s="230">
        <v>560000</v>
      </c>
      <c r="H1451" s="206"/>
      <c r="I1451" s="206"/>
      <c r="J1451" s="126"/>
      <c r="K1451" s="126"/>
      <c r="L1451" s="137"/>
      <c r="M1451" s="137"/>
      <c r="N1451" s="126"/>
      <c r="O1451" s="206"/>
      <c r="P1451" s="206"/>
      <c r="Q1451" s="137"/>
      <c r="R1451" s="137"/>
      <c r="S1451" s="137"/>
    </row>
    <row r="1452" spans="1:19" ht="15.75" customHeight="1" x14ac:dyDescent="0.25">
      <c r="A1452" s="195">
        <v>185</v>
      </c>
      <c r="B1452" s="195" t="s">
        <v>4760</v>
      </c>
      <c r="C1452" s="207" t="s">
        <v>2949</v>
      </c>
      <c r="D1452" s="197" t="s">
        <v>3504</v>
      </c>
      <c r="E1452" s="230">
        <v>230000</v>
      </c>
      <c r="F1452" s="195"/>
      <c r="G1452" s="230">
        <v>230000</v>
      </c>
      <c r="H1452" s="206"/>
      <c r="I1452" s="206"/>
      <c r="J1452" s="126"/>
      <c r="K1452" s="126"/>
      <c r="L1452" s="137"/>
      <c r="M1452" s="137"/>
      <c r="N1452" s="126"/>
      <c r="O1452" s="206"/>
      <c r="P1452" s="206"/>
      <c r="Q1452" s="137"/>
      <c r="R1452" s="137"/>
      <c r="S1452" s="137"/>
    </row>
    <row r="1453" spans="1:19" ht="15.75" customHeight="1" x14ac:dyDescent="0.25">
      <c r="A1453" s="195">
        <v>186</v>
      </c>
      <c r="B1453" s="195" t="s">
        <v>4761</v>
      </c>
      <c r="C1453" s="207" t="s">
        <v>4570</v>
      </c>
      <c r="D1453" s="197" t="s">
        <v>3504</v>
      </c>
      <c r="E1453" s="230">
        <v>230000</v>
      </c>
      <c r="F1453" s="195"/>
      <c r="G1453" s="230">
        <v>230000</v>
      </c>
      <c r="H1453" s="206"/>
      <c r="I1453" s="206"/>
      <c r="J1453" s="126"/>
      <c r="K1453" s="126"/>
      <c r="L1453" s="137"/>
      <c r="M1453" s="137"/>
      <c r="N1453" s="126"/>
      <c r="O1453" s="206"/>
      <c r="P1453" s="206"/>
      <c r="Q1453" s="137"/>
      <c r="R1453" s="137"/>
      <c r="S1453" s="137"/>
    </row>
    <row r="1454" spans="1:19" ht="15.75" customHeight="1" x14ac:dyDescent="0.25">
      <c r="A1454" s="195">
        <v>187</v>
      </c>
      <c r="B1454" s="195" t="s">
        <v>4762</v>
      </c>
      <c r="C1454" s="207" t="s">
        <v>4570</v>
      </c>
      <c r="D1454" s="197" t="s">
        <v>4456</v>
      </c>
      <c r="E1454" s="230">
        <v>560000</v>
      </c>
      <c r="F1454" s="195"/>
      <c r="G1454" s="230">
        <v>560000</v>
      </c>
      <c r="H1454" s="206"/>
      <c r="I1454" s="206"/>
      <c r="J1454" s="126"/>
      <c r="K1454" s="126"/>
      <c r="L1454" s="137"/>
      <c r="M1454" s="137"/>
      <c r="N1454" s="126"/>
      <c r="O1454" s="206"/>
      <c r="P1454" s="206"/>
      <c r="Q1454" s="137"/>
      <c r="R1454" s="137"/>
      <c r="S1454" s="137"/>
    </row>
    <row r="1455" spans="1:19" ht="15.75" customHeight="1" x14ac:dyDescent="0.25">
      <c r="A1455" s="195">
        <v>188</v>
      </c>
      <c r="B1455" s="195" t="s">
        <v>4763</v>
      </c>
      <c r="C1455" s="207" t="s">
        <v>4571</v>
      </c>
      <c r="D1455" s="197" t="s">
        <v>4456</v>
      </c>
      <c r="E1455" s="230">
        <v>560000</v>
      </c>
      <c r="F1455" s="195"/>
      <c r="G1455" s="230">
        <v>560000</v>
      </c>
      <c r="H1455" s="206"/>
      <c r="I1455" s="230">
        <v>560000</v>
      </c>
      <c r="J1455" s="126"/>
      <c r="K1455" s="126"/>
      <c r="L1455" s="137"/>
      <c r="M1455" s="137"/>
      <c r="N1455" s="126"/>
      <c r="O1455" s="206"/>
      <c r="P1455" s="206"/>
      <c r="Q1455" s="137"/>
      <c r="R1455" s="137"/>
      <c r="S1455" s="137"/>
    </row>
    <row r="1456" spans="1:19" ht="15.75" customHeight="1" x14ac:dyDescent="0.25">
      <c r="A1456" s="195">
        <v>189</v>
      </c>
      <c r="B1456" s="195" t="s">
        <v>4764</v>
      </c>
      <c r="C1456" s="207" t="s">
        <v>4571</v>
      </c>
      <c r="D1456" s="197" t="s">
        <v>3504</v>
      </c>
      <c r="E1456" s="230">
        <v>230000</v>
      </c>
      <c r="F1456" s="195"/>
      <c r="G1456" s="230">
        <v>230000</v>
      </c>
      <c r="H1456" s="231"/>
      <c r="I1456" s="206"/>
      <c r="J1456" s="126"/>
      <c r="K1456" s="126"/>
      <c r="L1456" s="137"/>
      <c r="M1456" s="137"/>
      <c r="N1456" s="126"/>
      <c r="O1456" s="206"/>
      <c r="P1456" s="206"/>
      <c r="Q1456" s="137"/>
      <c r="R1456" s="137"/>
      <c r="S1456" s="137"/>
    </row>
    <row r="1457" spans="1:19" ht="15.75" customHeight="1" x14ac:dyDescent="0.25">
      <c r="A1457" s="195">
        <v>190</v>
      </c>
      <c r="B1457" s="195" t="s">
        <v>4765</v>
      </c>
      <c r="C1457" s="207" t="s">
        <v>4572</v>
      </c>
      <c r="D1457" s="197" t="s">
        <v>3504</v>
      </c>
      <c r="E1457" s="230">
        <v>230000</v>
      </c>
      <c r="F1457" s="195"/>
      <c r="G1457" s="230">
        <v>230000</v>
      </c>
      <c r="H1457" s="206"/>
      <c r="I1457" s="206"/>
      <c r="J1457" s="126"/>
      <c r="K1457" s="126"/>
      <c r="L1457" s="137"/>
      <c r="M1457" s="137"/>
      <c r="N1457" s="126"/>
      <c r="O1457" s="206"/>
      <c r="P1457" s="206"/>
      <c r="Q1457" s="137"/>
      <c r="R1457" s="137"/>
      <c r="S1457" s="137"/>
    </row>
    <row r="1458" spans="1:19" ht="15.75" customHeight="1" x14ac:dyDescent="0.25">
      <c r="A1458" s="195">
        <v>191</v>
      </c>
      <c r="B1458" s="195" t="s">
        <v>4766</v>
      </c>
      <c r="C1458" s="207" t="s">
        <v>4572</v>
      </c>
      <c r="D1458" s="197" t="s">
        <v>4456</v>
      </c>
      <c r="E1458" s="230">
        <v>560000</v>
      </c>
      <c r="F1458" s="195"/>
      <c r="G1458" s="230">
        <v>560000</v>
      </c>
      <c r="H1458" s="206"/>
      <c r="I1458" s="206"/>
      <c r="J1458" s="126"/>
      <c r="K1458" s="126"/>
      <c r="L1458" s="137"/>
      <c r="M1458" s="137"/>
      <c r="N1458" s="126"/>
      <c r="O1458" s="206"/>
      <c r="P1458" s="206"/>
      <c r="Q1458" s="137"/>
      <c r="R1458" s="137"/>
      <c r="S1458" s="137"/>
    </row>
    <row r="1459" spans="1:19" ht="15.75" customHeight="1" x14ac:dyDescent="0.25">
      <c r="A1459" s="195">
        <v>192</v>
      </c>
      <c r="B1459" s="195" t="s">
        <v>4767</v>
      </c>
      <c r="C1459" s="207" t="s">
        <v>4573</v>
      </c>
      <c r="D1459" s="197" t="s">
        <v>2576</v>
      </c>
      <c r="E1459" s="230">
        <v>430000</v>
      </c>
      <c r="F1459" s="195"/>
      <c r="G1459" s="230">
        <v>430000</v>
      </c>
      <c r="H1459" s="206"/>
      <c r="I1459" s="206"/>
      <c r="J1459" s="126"/>
      <c r="K1459" s="126"/>
      <c r="L1459" s="137"/>
      <c r="M1459" s="137"/>
      <c r="N1459" s="126"/>
      <c r="O1459" s="206"/>
      <c r="P1459" s="206"/>
      <c r="Q1459" s="137"/>
      <c r="R1459" s="137"/>
      <c r="S1459" s="137"/>
    </row>
    <row r="1460" spans="1:19" ht="15.75" customHeight="1" x14ac:dyDescent="0.25">
      <c r="A1460" s="195">
        <v>193</v>
      </c>
      <c r="B1460" s="195" t="s">
        <v>4768</v>
      </c>
      <c r="C1460" s="207" t="s">
        <v>4574</v>
      </c>
      <c r="D1460" s="197" t="s">
        <v>3354</v>
      </c>
      <c r="E1460" s="230">
        <v>935000</v>
      </c>
      <c r="F1460" s="195"/>
      <c r="G1460" s="230">
        <v>935000</v>
      </c>
      <c r="H1460" s="206"/>
      <c r="I1460" s="206"/>
      <c r="J1460" s="126"/>
      <c r="K1460" s="126"/>
      <c r="L1460" s="137"/>
      <c r="M1460" s="137"/>
      <c r="N1460" s="126"/>
      <c r="O1460" s="206"/>
      <c r="P1460" s="206"/>
      <c r="Q1460" s="137"/>
      <c r="R1460" s="137"/>
      <c r="S1460" s="137"/>
    </row>
    <row r="1461" spans="1:19" ht="15.75" customHeight="1" x14ac:dyDescent="0.25">
      <c r="A1461" s="195">
        <v>194</v>
      </c>
      <c r="B1461" s="195" t="s">
        <v>4769</v>
      </c>
      <c r="C1461" s="207" t="s">
        <v>4575</v>
      </c>
      <c r="D1461" s="197" t="s">
        <v>4456</v>
      </c>
      <c r="E1461" s="230">
        <v>560000</v>
      </c>
      <c r="F1461" s="195"/>
      <c r="G1461" s="230">
        <v>560000</v>
      </c>
      <c r="H1461" s="206"/>
      <c r="I1461" s="206"/>
      <c r="J1461" s="126"/>
      <c r="K1461" s="126"/>
      <c r="L1461" s="137"/>
      <c r="M1461" s="137"/>
      <c r="N1461" s="126"/>
      <c r="O1461" s="206"/>
      <c r="P1461" s="206"/>
      <c r="Q1461" s="137"/>
      <c r="R1461" s="137"/>
      <c r="S1461" s="137"/>
    </row>
    <row r="1462" spans="1:19" ht="15.75" customHeight="1" x14ac:dyDescent="0.25">
      <c r="A1462" s="195">
        <v>195</v>
      </c>
      <c r="B1462" s="195" t="s">
        <v>4770</v>
      </c>
      <c r="C1462" s="207" t="s">
        <v>4575</v>
      </c>
      <c r="D1462" s="197" t="s">
        <v>3504</v>
      </c>
      <c r="E1462" s="230">
        <v>230000</v>
      </c>
      <c r="F1462" s="195"/>
      <c r="G1462" s="230">
        <v>230000</v>
      </c>
      <c r="H1462" s="206"/>
      <c r="I1462" s="206"/>
      <c r="J1462" s="126"/>
      <c r="K1462" s="126"/>
      <c r="L1462" s="137"/>
      <c r="M1462" s="137"/>
      <c r="N1462" s="126"/>
      <c r="O1462" s="206"/>
      <c r="P1462" s="206"/>
      <c r="Q1462" s="137"/>
      <c r="R1462" s="137"/>
      <c r="S1462" s="137"/>
    </row>
    <row r="1463" spans="1:19" ht="15.75" customHeight="1" x14ac:dyDescent="0.25">
      <c r="A1463" s="343" t="s">
        <v>330</v>
      </c>
      <c r="B1463" s="344"/>
      <c r="C1463" s="344"/>
      <c r="D1463" s="345"/>
      <c r="E1463" s="239">
        <f>SUM(E1268:E1462)</f>
        <v>106010000</v>
      </c>
      <c r="F1463" s="34"/>
      <c r="G1463" s="234">
        <f>SUM(G1268:G1462)</f>
        <v>37835000</v>
      </c>
      <c r="I1463" s="234">
        <f>G1463+I1402</f>
        <v>106010000</v>
      </c>
      <c r="K1463">
        <f>790*3</f>
        <v>2370</v>
      </c>
      <c r="L1463">
        <f>690+1680</f>
        <v>2370</v>
      </c>
      <c r="O1463" s="137"/>
      <c r="P1463" s="137"/>
      <c r="Q1463" s="137"/>
      <c r="R1463" s="137"/>
      <c r="S1463" s="137"/>
    </row>
    <row r="1464" spans="1:19" ht="15.75" x14ac:dyDescent="0.25">
      <c r="A1464" s="346" t="s">
        <v>4783</v>
      </c>
      <c r="B1464" s="347"/>
      <c r="C1464" s="347"/>
      <c r="D1464" s="347"/>
      <c r="E1464" s="347"/>
      <c r="F1464" s="347"/>
      <c r="O1464" s="137"/>
      <c r="P1464" s="137"/>
      <c r="Q1464" s="137"/>
      <c r="R1464" s="137"/>
      <c r="S1464" s="137"/>
    </row>
    <row r="1465" spans="1:19" ht="15.75" x14ac:dyDescent="0.25">
      <c r="A1465" s="319" t="s">
        <v>4784</v>
      </c>
      <c r="B1465" s="319"/>
      <c r="C1465" s="319"/>
      <c r="D1465" s="319"/>
      <c r="E1465" s="319"/>
      <c r="F1465" s="319"/>
    </row>
    <row r="1466" spans="1:19" ht="15.75" x14ac:dyDescent="0.25">
      <c r="A1466" s="320" t="s">
        <v>9</v>
      </c>
      <c r="B1466" s="320"/>
      <c r="C1466" s="320"/>
      <c r="D1466" s="320" t="s">
        <v>10</v>
      </c>
      <c r="E1466" s="320"/>
      <c r="F1466" s="320"/>
    </row>
    <row r="1467" spans="1:19" ht="15.75" x14ac:dyDescent="0.25">
      <c r="A1467" s="1"/>
      <c r="B1467" s="1"/>
      <c r="C1467" s="1"/>
      <c r="D1467" s="1"/>
      <c r="E1467" s="209"/>
      <c r="F1467" s="10"/>
    </row>
    <row r="1468" spans="1:19" ht="15.75" x14ac:dyDescent="0.25">
      <c r="A1468" s="1"/>
      <c r="B1468" s="1"/>
      <c r="C1468" s="1"/>
      <c r="D1468" s="1"/>
      <c r="E1468" s="209"/>
      <c r="F1468" s="10"/>
    </row>
    <row r="1469" spans="1:19" ht="15.75" x14ac:dyDescent="0.25">
      <c r="A1469" s="1"/>
      <c r="B1469" s="1"/>
      <c r="C1469" s="1"/>
      <c r="D1469" s="1"/>
      <c r="E1469" s="209"/>
      <c r="F1469" s="10"/>
    </row>
    <row r="1470" spans="1:19" ht="15.75" x14ac:dyDescent="0.25">
      <c r="A1470" s="1"/>
      <c r="B1470" s="1"/>
      <c r="C1470" s="1"/>
      <c r="D1470" s="1"/>
      <c r="E1470" s="209"/>
      <c r="F1470" s="10"/>
    </row>
    <row r="1471" spans="1:19" ht="15.75" x14ac:dyDescent="0.25">
      <c r="A1471" s="320" t="s">
        <v>11</v>
      </c>
      <c r="B1471" s="320"/>
      <c r="C1471" s="320"/>
      <c r="D1471" s="320" t="s">
        <v>12</v>
      </c>
      <c r="E1471" s="348"/>
      <c r="F1471" s="320"/>
    </row>
    <row r="1472" spans="1:19" ht="15.75" x14ac:dyDescent="0.25">
      <c r="A1472" s="203"/>
      <c r="B1472" s="327" t="s">
        <v>183</v>
      </c>
      <c r="C1472" s="327"/>
      <c r="D1472" s="203"/>
      <c r="E1472" s="210"/>
      <c r="F1472" s="203"/>
    </row>
    <row r="1473" spans="1:6" ht="15.75" x14ac:dyDescent="0.25">
      <c r="A1473" s="204" t="s">
        <v>4477</v>
      </c>
      <c r="B1473" s="204"/>
      <c r="C1473" s="204"/>
      <c r="D1473" s="325" t="s">
        <v>4776</v>
      </c>
      <c r="E1473" s="326"/>
      <c r="F1473" s="325"/>
    </row>
    <row r="1474" spans="1:6" ht="15.75" x14ac:dyDescent="0.25">
      <c r="A1474" s="205" t="s">
        <v>4780</v>
      </c>
      <c r="B1474" s="204"/>
      <c r="C1474" s="204"/>
      <c r="D1474" s="325" t="s">
        <v>4779</v>
      </c>
      <c r="E1474" s="326"/>
      <c r="F1474" s="325"/>
    </row>
    <row r="1475" spans="1:6" ht="15.75" x14ac:dyDescent="0.25">
      <c r="A1475" s="204" t="s">
        <v>4781</v>
      </c>
      <c r="B1475" s="204"/>
      <c r="C1475" s="204"/>
      <c r="D1475" s="325" t="s">
        <v>4105</v>
      </c>
      <c r="E1475" s="326"/>
      <c r="F1475" s="325"/>
    </row>
    <row r="1476" spans="1:6" ht="15.75" x14ac:dyDescent="0.25">
      <c r="A1476" s="327" t="s">
        <v>4782</v>
      </c>
      <c r="B1476" s="327"/>
      <c r="C1476" s="327"/>
      <c r="D1476" s="340"/>
      <c r="E1476" s="341"/>
      <c r="F1476" s="340"/>
    </row>
    <row r="1477" spans="1:6" ht="15.75" x14ac:dyDescent="0.25">
      <c r="A1477" s="204" t="s">
        <v>4778</v>
      </c>
      <c r="B1477" s="204"/>
      <c r="C1477" s="204"/>
      <c r="D1477" s="203"/>
      <c r="E1477" s="210"/>
      <c r="F1477" s="203"/>
    </row>
    <row r="1478" spans="1:6" ht="15.75" x14ac:dyDescent="0.25">
      <c r="A1478" s="204"/>
      <c r="B1478" s="204"/>
      <c r="C1478" s="204"/>
      <c r="D1478" s="203"/>
      <c r="E1478" s="210"/>
      <c r="F1478" s="203"/>
    </row>
    <row r="1528" spans="1:6" ht="18.75" x14ac:dyDescent="0.3">
      <c r="A1528" s="309" t="s">
        <v>166</v>
      </c>
      <c r="B1528" s="309"/>
      <c r="C1528" s="309"/>
      <c r="D1528" s="309"/>
      <c r="E1528" s="328"/>
      <c r="F1528" s="309"/>
    </row>
    <row r="1529" spans="1:6" ht="18.75" x14ac:dyDescent="0.3">
      <c r="A1529" s="329" t="s">
        <v>0</v>
      </c>
      <c r="B1529" s="329"/>
      <c r="C1529" s="329"/>
      <c r="D1529" s="329"/>
      <c r="E1529" s="330"/>
      <c r="F1529" s="329"/>
    </row>
    <row r="1530" spans="1:6" ht="22.5" x14ac:dyDescent="0.3">
      <c r="A1530" s="311" t="s">
        <v>1565</v>
      </c>
      <c r="B1530" s="311"/>
      <c r="C1530" s="311"/>
      <c r="D1530" s="311"/>
      <c r="E1530" s="331"/>
      <c r="F1530" s="311"/>
    </row>
    <row r="1531" spans="1:6" ht="31.5" x14ac:dyDescent="0.25">
      <c r="A1531" s="25" t="s">
        <v>1</v>
      </c>
      <c r="B1531" s="25" t="s">
        <v>2</v>
      </c>
      <c r="C1531" s="190" t="s">
        <v>3587</v>
      </c>
      <c r="D1531" s="25" t="s">
        <v>5</v>
      </c>
      <c r="E1531" s="208" t="s">
        <v>6</v>
      </c>
      <c r="F1531" s="25" t="s">
        <v>1564</v>
      </c>
    </row>
    <row r="1532" spans="1:6" ht="15.75" x14ac:dyDescent="0.25">
      <c r="A1532" s="191">
        <v>1</v>
      </c>
      <c r="B1532" s="195" t="s">
        <v>4216</v>
      </c>
      <c r="C1532" s="196" t="s">
        <v>4107</v>
      </c>
      <c r="D1532" s="191" t="s">
        <v>4456</v>
      </c>
      <c r="E1532" s="211">
        <v>560000</v>
      </c>
      <c r="F1532" s="191"/>
    </row>
    <row r="1533" spans="1:6" ht="15.75" x14ac:dyDescent="0.25">
      <c r="A1533" s="191">
        <v>2</v>
      </c>
      <c r="B1533" s="195" t="s">
        <v>4217</v>
      </c>
      <c r="C1533" s="196" t="s">
        <v>4107</v>
      </c>
      <c r="D1533" s="191" t="s">
        <v>3504</v>
      </c>
      <c r="E1533" s="211">
        <v>230000</v>
      </c>
      <c r="F1533" s="191"/>
    </row>
    <row r="1534" spans="1:6" ht="15.75" x14ac:dyDescent="0.25">
      <c r="A1534" s="191">
        <v>3</v>
      </c>
      <c r="B1534" s="195" t="s">
        <v>4218</v>
      </c>
      <c r="C1534" s="196" t="s">
        <v>4108</v>
      </c>
      <c r="D1534" s="191" t="s">
        <v>3504</v>
      </c>
      <c r="E1534" s="211">
        <v>230000</v>
      </c>
      <c r="F1534" s="191"/>
    </row>
    <row r="1535" spans="1:6" ht="15.75" x14ac:dyDescent="0.25">
      <c r="A1535" s="191">
        <v>4</v>
      </c>
      <c r="B1535" s="195" t="s">
        <v>4219</v>
      </c>
      <c r="C1535" s="196" t="s">
        <v>4108</v>
      </c>
      <c r="D1535" s="191" t="s">
        <v>4456</v>
      </c>
      <c r="E1535" s="211">
        <v>560000</v>
      </c>
      <c r="F1535" s="191"/>
    </row>
    <row r="1536" spans="1:6" ht="15.75" x14ac:dyDescent="0.25">
      <c r="A1536" s="191">
        <v>5</v>
      </c>
      <c r="B1536" s="195" t="s">
        <v>4220</v>
      </c>
      <c r="C1536" s="196" t="s">
        <v>4109</v>
      </c>
      <c r="D1536" s="191" t="s">
        <v>4456</v>
      </c>
      <c r="E1536" s="211">
        <v>560000</v>
      </c>
      <c r="F1536" s="191"/>
    </row>
    <row r="1537" spans="1:9" ht="15.75" x14ac:dyDescent="0.25">
      <c r="A1537" s="191">
        <v>6</v>
      </c>
      <c r="B1537" s="195" t="s">
        <v>4221</v>
      </c>
      <c r="C1537" s="196" t="s">
        <v>4109</v>
      </c>
      <c r="D1537" s="191" t="s">
        <v>3504</v>
      </c>
      <c r="E1537" s="211">
        <v>230000</v>
      </c>
      <c r="F1537" s="191"/>
      <c r="I1537">
        <f>1680+690</f>
        <v>2370</v>
      </c>
    </row>
    <row r="1538" spans="1:9" ht="15.75" x14ac:dyDescent="0.25">
      <c r="A1538" s="191">
        <v>7</v>
      </c>
      <c r="B1538" s="195" t="s">
        <v>4222</v>
      </c>
      <c r="C1538" s="202" t="s">
        <v>4110</v>
      </c>
      <c r="D1538" s="191" t="s">
        <v>4456</v>
      </c>
      <c r="E1538" s="211">
        <v>560000</v>
      </c>
      <c r="F1538" s="191"/>
    </row>
    <row r="1539" spans="1:9" ht="15.75" x14ac:dyDescent="0.25">
      <c r="A1539" s="191">
        <v>8</v>
      </c>
      <c r="B1539" s="195" t="s">
        <v>4223</v>
      </c>
      <c r="C1539" s="202" t="s">
        <v>4110</v>
      </c>
      <c r="D1539" s="191" t="s">
        <v>3504</v>
      </c>
      <c r="E1539" s="211">
        <v>230000</v>
      </c>
      <c r="F1539" s="191"/>
    </row>
    <row r="1540" spans="1:9" ht="15.75" x14ac:dyDescent="0.25">
      <c r="A1540" s="191">
        <v>9</v>
      </c>
      <c r="B1540" s="195" t="s">
        <v>4224</v>
      </c>
      <c r="C1540" s="196" t="s">
        <v>4111</v>
      </c>
      <c r="D1540" s="191" t="s">
        <v>4456</v>
      </c>
      <c r="E1540" s="211">
        <v>560000</v>
      </c>
      <c r="F1540" s="191"/>
    </row>
    <row r="1541" spans="1:9" ht="15.75" x14ac:dyDescent="0.25">
      <c r="A1541" s="191">
        <v>10</v>
      </c>
      <c r="B1541" s="195" t="s">
        <v>4225</v>
      </c>
      <c r="C1541" s="196" t="s">
        <v>4111</v>
      </c>
      <c r="D1541" s="191" t="s">
        <v>3504</v>
      </c>
      <c r="E1541" s="211">
        <v>230000</v>
      </c>
      <c r="F1541" s="191"/>
    </row>
    <row r="1542" spans="1:9" ht="15.75" x14ac:dyDescent="0.25">
      <c r="A1542" s="191">
        <v>11</v>
      </c>
      <c r="B1542" s="195" t="s">
        <v>4226</v>
      </c>
      <c r="C1542" s="196" t="s">
        <v>4112</v>
      </c>
      <c r="D1542" s="191" t="s">
        <v>4456</v>
      </c>
      <c r="E1542" s="211">
        <v>560000</v>
      </c>
      <c r="F1542" s="191"/>
    </row>
    <row r="1543" spans="1:9" ht="15.75" x14ac:dyDescent="0.25">
      <c r="A1543" s="191">
        <v>12</v>
      </c>
      <c r="B1543" s="195" t="s">
        <v>4227</v>
      </c>
      <c r="C1543" s="196" t="s">
        <v>4112</v>
      </c>
      <c r="D1543" s="191" t="s">
        <v>3504</v>
      </c>
      <c r="E1543" s="211">
        <v>230000</v>
      </c>
      <c r="F1543" s="191"/>
    </row>
    <row r="1544" spans="1:9" ht="15.75" x14ac:dyDescent="0.25">
      <c r="A1544" s="191">
        <v>13</v>
      </c>
      <c r="B1544" s="195" t="s">
        <v>4228</v>
      </c>
      <c r="C1544" s="196" t="s">
        <v>4113</v>
      </c>
      <c r="D1544" s="191" t="s">
        <v>3504</v>
      </c>
      <c r="E1544" s="211">
        <v>230000</v>
      </c>
      <c r="F1544" s="191"/>
    </row>
    <row r="1545" spans="1:9" ht="15.75" x14ac:dyDescent="0.25">
      <c r="A1545" s="191">
        <v>14</v>
      </c>
      <c r="B1545" s="195" t="s">
        <v>4229</v>
      </c>
      <c r="C1545" s="196" t="s">
        <v>4113</v>
      </c>
      <c r="D1545" s="191" t="s">
        <v>4456</v>
      </c>
      <c r="E1545" s="211">
        <v>560000</v>
      </c>
      <c r="F1545" s="191"/>
    </row>
    <row r="1546" spans="1:9" ht="15.75" x14ac:dyDescent="0.25">
      <c r="A1546" s="191">
        <v>15</v>
      </c>
      <c r="B1546" s="195" t="s">
        <v>4230</v>
      </c>
      <c r="C1546" s="196" t="s">
        <v>4114</v>
      </c>
      <c r="D1546" s="191" t="s">
        <v>4456</v>
      </c>
      <c r="E1546" s="211">
        <v>560000</v>
      </c>
      <c r="F1546" s="191"/>
    </row>
    <row r="1547" spans="1:9" ht="15.75" x14ac:dyDescent="0.25">
      <c r="A1547" s="191">
        <v>16</v>
      </c>
      <c r="B1547" s="195" t="s">
        <v>4231</v>
      </c>
      <c r="C1547" s="196" t="s">
        <v>4114</v>
      </c>
      <c r="D1547" s="191" t="s">
        <v>3504</v>
      </c>
      <c r="E1547" s="211">
        <v>230000</v>
      </c>
      <c r="F1547" s="191"/>
    </row>
    <row r="1548" spans="1:9" ht="15.75" x14ac:dyDescent="0.25">
      <c r="A1548" s="191">
        <v>17</v>
      </c>
      <c r="B1548" s="195" t="s">
        <v>4232</v>
      </c>
      <c r="C1548" s="196" t="s">
        <v>4115</v>
      </c>
      <c r="D1548" s="191" t="s">
        <v>3504</v>
      </c>
      <c r="E1548" s="211">
        <v>230000</v>
      </c>
      <c r="F1548" s="191"/>
    </row>
    <row r="1549" spans="1:9" ht="15.75" x14ac:dyDescent="0.25">
      <c r="A1549" s="191">
        <v>18</v>
      </c>
      <c r="B1549" s="195" t="s">
        <v>4233</v>
      </c>
      <c r="C1549" s="196" t="s">
        <v>4115</v>
      </c>
      <c r="D1549" s="191" t="s">
        <v>4456</v>
      </c>
      <c r="E1549" s="211">
        <v>560000</v>
      </c>
      <c r="F1549" s="191"/>
    </row>
    <row r="1550" spans="1:9" ht="15.75" x14ac:dyDescent="0.25">
      <c r="A1550" s="191">
        <v>19</v>
      </c>
      <c r="B1550" s="195" t="s">
        <v>4234</v>
      </c>
      <c r="C1550" s="196" t="s">
        <v>4116</v>
      </c>
      <c r="D1550" s="191" t="s">
        <v>3504</v>
      </c>
      <c r="E1550" s="211">
        <v>230000</v>
      </c>
      <c r="F1550" s="191"/>
    </row>
    <row r="1551" spans="1:9" ht="15.75" x14ac:dyDescent="0.25">
      <c r="A1551" s="191">
        <v>20</v>
      </c>
      <c r="B1551" s="195" t="s">
        <v>4235</v>
      </c>
      <c r="C1551" s="196" t="s">
        <v>4117</v>
      </c>
      <c r="D1551" s="191" t="s">
        <v>3504</v>
      </c>
      <c r="E1551" s="211">
        <v>230000</v>
      </c>
      <c r="F1551" s="191"/>
    </row>
    <row r="1552" spans="1:9" ht="15.75" x14ac:dyDescent="0.25">
      <c r="A1552" s="191">
        <v>21</v>
      </c>
      <c r="B1552" s="195" t="s">
        <v>4236</v>
      </c>
      <c r="C1552" s="196" t="s">
        <v>4117</v>
      </c>
      <c r="D1552" s="191" t="s">
        <v>4456</v>
      </c>
      <c r="E1552" s="211">
        <v>230000</v>
      </c>
      <c r="F1552" s="191" t="s">
        <v>4458</v>
      </c>
    </row>
    <row r="1553" spans="1:6" ht="15.75" x14ac:dyDescent="0.25">
      <c r="A1553" s="191">
        <v>22</v>
      </c>
      <c r="B1553" s="195" t="s">
        <v>4237</v>
      </c>
      <c r="C1553" s="196" t="s">
        <v>2816</v>
      </c>
      <c r="D1553" s="191" t="s">
        <v>4456</v>
      </c>
      <c r="E1553" s="211">
        <v>230000</v>
      </c>
      <c r="F1553" s="191" t="s">
        <v>4458</v>
      </c>
    </row>
    <row r="1554" spans="1:6" ht="15.75" x14ac:dyDescent="0.25">
      <c r="A1554" s="191">
        <v>23</v>
      </c>
      <c r="B1554" s="195" t="s">
        <v>4238</v>
      </c>
      <c r="C1554" s="196" t="s">
        <v>2816</v>
      </c>
      <c r="D1554" s="191" t="s">
        <v>4456</v>
      </c>
      <c r="E1554" s="211">
        <v>560000</v>
      </c>
      <c r="F1554" s="191"/>
    </row>
    <row r="1555" spans="1:6" ht="15.75" x14ac:dyDescent="0.25">
      <c r="A1555" s="191">
        <v>24</v>
      </c>
      <c r="B1555" s="195" t="s">
        <v>4239</v>
      </c>
      <c r="C1555" s="196" t="s">
        <v>4118</v>
      </c>
      <c r="D1555" s="191" t="s">
        <v>4456</v>
      </c>
      <c r="E1555" s="211">
        <v>560000</v>
      </c>
      <c r="F1555" s="191"/>
    </row>
    <row r="1556" spans="1:6" ht="15.75" x14ac:dyDescent="0.25">
      <c r="A1556" s="191">
        <v>25</v>
      </c>
      <c r="B1556" s="195" t="s">
        <v>4240</v>
      </c>
      <c r="C1556" s="196" t="s">
        <v>4118</v>
      </c>
      <c r="D1556" s="191" t="s">
        <v>3504</v>
      </c>
      <c r="E1556" s="211">
        <v>230000</v>
      </c>
      <c r="F1556" s="191"/>
    </row>
    <row r="1557" spans="1:6" ht="15.75" x14ac:dyDescent="0.25">
      <c r="A1557" s="191">
        <v>26</v>
      </c>
      <c r="B1557" s="195" t="s">
        <v>4241</v>
      </c>
      <c r="C1557" s="196" t="s">
        <v>4119</v>
      </c>
      <c r="D1557" s="191" t="s">
        <v>3504</v>
      </c>
      <c r="E1557" s="211">
        <v>230000</v>
      </c>
      <c r="F1557" s="191"/>
    </row>
    <row r="1558" spans="1:6" ht="15.75" x14ac:dyDescent="0.25">
      <c r="A1558" s="191">
        <v>27</v>
      </c>
      <c r="B1558" s="195" t="s">
        <v>4242</v>
      </c>
      <c r="C1558" s="196" t="s">
        <v>4119</v>
      </c>
      <c r="D1558" s="191" t="s">
        <v>4456</v>
      </c>
      <c r="E1558" s="211">
        <v>560000</v>
      </c>
      <c r="F1558" s="191"/>
    </row>
    <row r="1559" spans="1:6" ht="15.75" x14ac:dyDescent="0.25">
      <c r="A1559" s="191">
        <v>28</v>
      </c>
      <c r="B1559" s="195" t="s">
        <v>4243</v>
      </c>
      <c r="C1559" s="196" t="s">
        <v>4120</v>
      </c>
      <c r="D1559" s="191" t="s">
        <v>4456</v>
      </c>
      <c r="E1559" s="211">
        <v>560000</v>
      </c>
      <c r="F1559" s="191"/>
    </row>
    <row r="1560" spans="1:6" ht="15.75" x14ac:dyDescent="0.25">
      <c r="A1560" s="191">
        <v>29</v>
      </c>
      <c r="B1560" s="195" t="s">
        <v>4244</v>
      </c>
      <c r="C1560" s="196" t="s">
        <v>4120</v>
      </c>
      <c r="D1560" s="191" t="s">
        <v>3504</v>
      </c>
      <c r="E1560" s="211">
        <v>230000</v>
      </c>
      <c r="F1560" s="191"/>
    </row>
    <row r="1561" spans="1:6" ht="15.75" x14ac:dyDescent="0.25">
      <c r="A1561" s="191">
        <v>30</v>
      </c>
      <c r="B1561" s="195" t="s">
        <v>4245</v>
      </c>
      <c r="C1561" s="196" t="s">
        <v>4117</v>
      </c>
      <c r="D1561" s="191" t="s">
        <v>4456</v>
      </c>
      <c r="E1561" s="211">
        <v>560000</v>
      </c>
      <c r="F1561" s="191"/>
    </row>
    <row r="1562" spans="1:6" ht="15.75" x14ac:dyDescent="0.25">
      <c r="A1562" s="191">
        <v>31</v>
      </c>
      <c r="B1562" s="195" t="s">
        <v>4246</v>
      </c>
      <c r="C1562" s="196" t="s">
        <v>4116</v>
      </c>
      <c r="D1562" s="191" t="s">
        <v>4456</v>
      </c>
      <c r="E1562" s="211">
        <v>560000</v>
      </c>
      <c r="F1562" s="191"/>
    </row>
    <row r="1563" spans="1:6" ht="15.75" x14ac:dyDescent="0.25">
      <c r="A1563" s="191">
        <v>32</v>
      </c>
      <c r="B1563" s="195" t="s">
        <v>4247</v>
      </c>
      <c r="C1563" s="196" t="s">
        <v>4117</v>
      </c>
      <c r="D1563" s="191" t="s">
        <v>4456</v>
      </c>
      <c r="E1563" s="211">
        <v>330000</v>
      </c>
      <c r="F1563" s="191" t="s">
        <v>4458</v>
      </c>
    </row>
    <row r="1564" spans="1:6" ht="15.75" x14ac:dyDescent="0.25">
      <c r="A1564" s="191">
        <v>33</v>
      </c>
      <c r="B1564" s="195" t="s">
        <v>4248</v>
      </c>
      <c r="C1564" s="196" t="s">
        <v>4121</v>
      </c>
      <c r="D1564" s="191" t="s">
        <v>3504</v>
      </c>
      <c r="E1564" s="211">
        <v>230000</v>
      </c>
      <c r="F1564" s="191"/>
    </row>
    <row r="1565" spans="1:6" ht="15.75" x14ac:dyDescent="0.25">
      <c r="A1565" s="191">
        <v>34</v>
      </c>
      <c r="B1565" s="195" t="s">
        <v>4249</v>
      </c>
      <c r="C1565" s="196" t="s">
        <v>4122</v>
      </c>
      <c r="D1565" s="191" t="s">
        <v>4456</v>
      </c>
      <c r="E1565" s="211">
        <v>560000</v>
      </c>
      <c r="F1565" s="191"/>
    </row>
    <row r="1566" spans="1:6" ht="15.75" x14ac:dyDescent="0.25">
      <c r="A1566" s="191">
        <v>35</v>
      </c>
      <c r="B1566" s="195" t="s">
        <v>4250</v>
      </c>
      <c r="C1566" s="196" t="s">
        <v>4122</v>
      </c>
      <c r="D1566" s="191" t="s">
        <v>3504</v>
      </c>
      <c r="E1566" s="211">
        <v>230000</v>
      </c>
      <c r="F1566" s="191"/>
    </row>
    <row r="1567" spans="1:6" ht="15.75" x14ac:dyDescent="0.25">
      <c r="A1567" s="191">
        <v>36</v>
      </c>
      <c r="B1567" s="195" t="s">
        <v>4251</v>
      </c>
      <c r="C1567" s="196" t="s">
        <v>4123</v>
      </c>
      <c r="D1567" s="191" t="s">
        <v>3504</v>
      </c>
      <c r="E1567" s="211">
        <v>230000</v>
      </c>
      <c r="F1567" s="191"/>
    </row>
    <row r="1568" spans="1:6" ht="15.75" x14ac:dyDescent="0.25">
      <c r="A1568" s="191">
        <v>37</v>
      </c>
      <c r="B1568" s="195" t="s">
        <v>4252</v>
      </c>
      <c r="C1568" s="196" t="s">
        <v>4123</v>
      </c>
      <c r="D1568" s="191" t="s">
        <v>4456</v>
      </c>
      <c r="E1568" s="211">
        <v>560000</v>
      </c>
      <c r="F1568" s="191"/>
    </row>
    <row r="1569" spans="1:6" ht="15.75" x14ac:dyDescent="0.25">
      <c r="A1569" s="191">
        <v>38</v>
      </c>
      <c r="B1569" s="195" t="s">
        <v>4253</v>
      </c>
      <c r="C1569" s="196" t="s">
        <v>4124</v>
      </c>
      <c r="D1569" s="191" t="s">
        <v>4456</v>
      </c>
      <c r="E1569" s="211">
        <v>560000</v>
      </c>
      <c r="F1569" s="191"/>
    </row>
    <row r="1570" spans="1:6" ht="15.75" x14ac:dyDescent="0.25">
      <c r="A1570" s="191">
        <v>39</v>
      </c>
      <c r="B1570" s="195" t="s">
        <v>4254</v>
      </c>
      <c r="C1570" s="196" t="s">
        <v>4124</v>
      </c>
      <c r="D1570" s="191" t="s">
        <v>3504</v>
      </c>
      <c r="E1570" s="211">
        <v>230000</v>
      </c>
      <c r="F1570" s="191"/>
    </row>
    <row r="1571" spans="1:6" ht="15.75" x14ac:dyDescent="0.25">
      <c r="A1571" s="191">
        <v>40</v>
      </c>
      <c r="B1571" s="195" t="s">
        <v>4255</v>
      </c>
      <c r="C1571" s="202" t="s">
        <v>4125</v>
      </c>
      <c r="D1571" s="191" t="s">
        <v>4456</v>
      </c>
      <c r="E1571" s="211">
        <v>560000</v>
      </c>
      <c r="F1571" s="191"/>
    </row>
    <row r="1572" spans="1:6" ht="15.75" x14ac:dyDescent="0.25">
      <c r="A1572" s="191">
        <v>41</v>
      </c>
      <c r="B1572" s="195" t="s">
        <v>4256</v>
      </c>
      <c r="C1572" s="202" t="s">
        <v>4125</v>
      </c>
      <c r="D1572" s="191" t="s">
        <v>3504</v>
      </c>
      <c r="E1572" s="211">
        <v>230000</v>
      </c>
      <c r="F1572" s="191"/>
    </row>
    <row r="1573" spans="1:6" ht="15.75" x14ac:dyDescent="0.25">
      <c r="A1573" s="191">
        <v>42</v>
      </c>
      <c r="B1573" s="195" t="s">
        <v>4257</v>
      </c>
      <c r="C1573" s="196" t="s">
        <v>4126</v>
      </c>
      <c r="D1573" s="191" t="s">
        <v>3504</v>
      </c>
      <c r="E1573" s="211">
        <v>230000</v>
      </c>
      <c r="F1573" s="191"/>
    </row>
    <row r="1574" spans="1:6" ht="15.75" x14ac:dyDescent="0.25">
      <c r="A1574" s="191">
        <v>43</v>
      </c>
      <c r="B1574" s="195" t="s">
        <v>4258</v>
      </c>
      <c r="C1574" s="196" t="s">
        <v>4126</v>
      </c>
      <c r="D1574" s="191" t="s">
        <v>4456</v>
      </c>
      <c r="E1574" s="211">
        <v>560000</v>
      </c>
      <c r="F1574" s="191"/>
    </row>
    <row r="1575" spans="1:6" ht="15.75" x14ac:dyDescent="0.25">
      <c r="A1575" s="191">
        <v>44</v>
      </c>
      <c r="B1575" s="195" t="s">
        <v>4259</v>
      </c>
      <c r="C1575" s="196" t="s">
        <v>4127</v>
      </c>
      <c r="D1575" s="191" t="s">
        <v>4456</v>
      </c>
      <c r="E1575" s="211">
        <v>560000</v>
      </c>
      <c r="F1575" s="191"/>
    </row>
    <row r="1576" spans="1:6" ht="15.75" x14ac:dyDescent="0.25">
      <c r="A1576" s="191">
        <v>45</v>
      </c>
      <c r="B1576" s="195" t="s">
        <v>4260</v>
      </c>
      <c r="C1576" s="196" t="s">
        <v>4127</v>
      </c>
      <c r="D1576" s="191" t="s">
        <v>3504</v>
      </c>
      <c r="E1576" s="211">
        <v>230000</v>
      </c>
      <c r="F1576" s="191"/>
    </row>
    <row r="1577" spans="1:6" ht="15.75" x14ac:dyDescent="0.25">
      <c r="A1577" s="191">
        <v>46</v>
      </c>
      <c r="B1577" s="195" t="s">
        <v>4261</v>
      </c>
      <c r="C1577" s="196" t="s">
        <v>4128</v>
      </c>
      <c r="D1577" s="191" t="s">
        <v>4456</v>
      </c>
      <c r="E1577" s="211">
        <v>560000</v>
      </c>
      <c r="F1577" s="191"/>
    </row>
    <row r="1578" spans="1:6" ht="15.75" x14ac:dyDescent="0.25">
      <c r="A1578" s="191">
        <v>47</v>
      </c>
      <c r="B1578" s="195" t="s">
        <v>4262</v>
      </c>
      <c r="C1578" s="196" t="s">
        <v>4128</v>
      </c>
      <c r="D1578" s="191" t="s">
        <v>3504</v>
      </c>
      <c r="E1578" s="211">
        <v>230000</v>
      </c>
      <c r="F1578" s="191"/>
    </row>
    <row r="1579" spans="1:6" ht="15.75" x14ac:dyDescent="0.25">
      <c r="A1579" s="191">
        <v>48</v>
      </c>
      <c r="B1579" s="195" t="s">
        <v>4263</v>
      </c>
      <c r="C1579" s="196" t="s">
        <v>4129</v>
      </c>
      <c r="D1579" s="191" t="s">
        <v>4472</v>
      </c>
      <c r="E1579" s="211">
        <v>4480000</v>
      </c>
      <c r="F1579" s="199" t="s">
        <v>4459</v>
      </c>
    </row>
    <row r="1580" spans="1:6" ht="15.75" x14ac:dyDescent="0.25">
      <c r="A1580" s="191">
        <v>49</v>
      </c>
      <c r="B1580" s="195" t="s">
        <v>4264</v>
      </c>
      <c r="C1580" s="196" t="s">
        <v>4129</v>
      </c>
      <c r="D1580" s="191" t="s">
        <v>4476</v>
      </c>
      <c r="E1580" s="211">
        <v>1050000</v>
      </c>
      <c r="F1580" s="199" t="s">
        <v>4460</v>
      </c>
    </row>
    <row r="1581" spans="1:6" ht="15.75" x14ac:dyDescent="0.25">
      <c r="A1581" s="191">
        <v>50</v>
      </c>
      <c r="B1581" s="195" t="s">
        <v>4265</v>
      </c>
      <c r="C1581" s="196" t="s">
        <v>4129</v>
      </c>
      <c r="D1581" s="191" t="s">
        <v>3504</v>
      </c>
      <c r="E1581" s="211">
        <v>4140000</v>
      </c>
      <c r="F1581" s="199" t="s">
        <v>4461</v>
      </c>
    </row>
    <row r="1582" spans="1:6" ht="15.75" x14ac:dyDescent="0.25">
      <c r="A1582" s="191">
        <v>51</v>
      </c>
      <c r="B1582" s="195" t="s">
        <v>4266</v>
      </c>
      <c r="C1582" s="196" t="s">
        <v>4129</v>
      </c>
      <c r="D1582" s="191" t="s">
        <v>4456</v>
      </c>
      <c r="E1582" s="211">
        <v>10080000</v>
      </c>
      <c r="F1582" s="199" t="s">
        <v>4462</v>
      </c>
    </row>
    <row r="1583" spans="1:6" ht="15.75" x14ac:dyDescent="0.25">
      <c r="A1583" s="191">
        <v>52</v>
      </c>
      <c r="B1583" s="195" t="s">
        <v>4267</v>
      </c>
      <c r="C1583" s="196" t="s">
        <v>4130</v>
      </c>
      <c r="D1583" s="191" t="s">
        <v>4456</v>
      </c>
      <c r="E1583" s="211">
        <v>560000</v>
      </c>
      <c r="F1583" s="191"/>
    </row>
    <row r="1584" spans="1:6" ht="15.75" x14ac:dyDescent="0.25">
      <c r="A1584" s="191">
        <v>53</v>
      </c>
      <c r="B1584" s="195" t="s">
        <v>4268</v>
      </c>
      <c r="C1584" s="196" t="s">
        <v>4130</v>
      </c>
      <c r="D1584" s="191" t="s">
        <v>3504</v>
      </c>
      <c r="E1584" s="211">
        <v>230000</v>
      </c>
      <c r="F1584" s="191"/>
    </row>
    <row r="1585" spans="1:7" ht="15.75" x14ac:dyDescent="0.25">
      <c r="A1585" s="191">
        <v>54</v>
      </c>
      <c r="B1585" s="195" t="s">
        <v>4269</v>
      </c>
      <c r="C1585" s="196" t="s">
        <v>4131</v>
      </c>
      <c r="D1585" s="191" t="s">
        <v>3504</v>
      </c>
      <c r="E1585" s="211">
        <v>230000</v>
      </c>
      <c r="F1585" s="191"/>
    </row>
    <row r="1586" spans="1:7" ht="15.75" x14ac:dyDescent="0.25">
      <c r="A1586" s="191">
        <v>55</v>
      </c>
      <c r="B1586" s="195" t="s">
        <v>4270</v>
      </c>
      <c r="C1586" s="196" t="s">
        <v>4131</v>
      </c>
      <c r="D1586" s="191" t="s">
        <v>4456</v>
      </c>
      <c r="E1586" s="211">
        <v>560000</v>
      </c>
      <c r="F1586" s="191"/>
    </row>
    <row r="1587" spans="1:7" ht="15.75" x14ac:dyDescent="0.25">
      <c r="A1587" s="191">
        <v>56</v>
      </c>
      <c r="B1587" s="195" t="s">
        <v>4271</v>
      </c>
      <c r="C1587" s="196" t="s">
        <v>4131</v>
      </c>
      <c r="D1587" s="191" t="s">
        <v>4472</v>
      </c>
      <c r="E1587" s="211">
        <v>640000</v>
      </c>
      <c r="F1587" s="191"/>
    </row>
    <row r="1588" spans="1:7" ht="15.75" x14ac:dyDescent="0.25">
      <c r="A1588" s="191">
        <v>57</v>
      </c>
      <c r="B1588" s="195" t="s">
        <v>4272</v>
      </c>
      <c r="C1588" s="196" t="s">
        <v>4132</v>
      </c>
      <c r="D1588" s="191" t="s">
        <v>3504</v>
      </c>
      <c r="E1588" s="211">
        <v>230000</v>
      </c>
      <c r="F1588" s="191"/>
    </row>
    <row r="1589" spans="1:7" ht="15.75" x14ac:dyDescent="0.25">
      <c r="A1589" s="191">
        <v>58</v>
      </c>
      <c r="B1589" s="195" t="s">
        <v>4273</v>
      </c>
      <c r="C1589" s="196" t="s">
        <v>4132</v>
      </c>
      <c r="D1589" s="191" t="s">
        <v>4456</v>
      </c>
      <c r="E1589" s="211">
        <v>560000</v>
      </c>
      <c r="F1589" s="191"/>
    </row>
    <row r="1590" spans="1:7" ht="15.75" x14ac:dyDescent="0.25">
      <c r="A1590" s="191">
        <v>59</v>
      </c>
      <c r="B1590" s="195" t="s">
        <v>4274</v>
      </c>
      <c r="C1590" s="196" t="s">
        <v>4133</v>
      </c>
      <c r="D1590" s="191" t="s">
        <v>4476</v>
      </c>
      <c r="E1590" s="211">
        <v>150000</v>
      </c>
      <c r="F1590" s="191"/>
      <c r="G1590" s="54">
        <f>SUM(E1532:E1590)</f>
        <v>41080000</v>
      </c>
    </row>
    <row r="1591" spans="1:7" ht="15.75" x14ac:dyDescent="0.25">
      <c r="A1591" s="191">
        <v>60</v>
      </c>
      <c r="B1591" s="195" t="s">
        <v>4275</v>
      </c>
      <c r="C1591" s="196" t="s">
        <v>4134</v>
      </c>
      <c r="D1591" s="191" t="s">
        <v>3504</v>
      </c>
      <c r="E1591" s="211">
        <v>230000</v>
      </c>
      <c r="F1591" s="191"/>
    </row>
    <row r="1592" spans="1:7" ht="15.75" x14ac:dyDescent="0.25">
      <c r="A1592" s="191">
        <v>61</v>
      </c>
      <c r="B1592" s="195" t="s">
        <v>4276</v>
      </c>
      <c r="C1592" s="196" t="s">
        <v>4134</v>
      </c>
      <c r="D1592" s="191" t="s">
        <v>4456</v>
      </c>
      <c r="E1592" s="211">
        <v>560000</v>
      </c>
      <c r="F1592" s="191"/>
    </row>
    <row r="1593" spans="1:7" ht="15.75" x14ac:dyDescent="0.25">
      <c r="A1593" s="191">
        <v>62</v>
      </c>
      <c r="B1593" s="195" t="s">
        <v>4277</v>
      </c>
      <c r="C1593" s="196" t="s">
        <v>4135</v>
      </c>
      <c r="D1593" s="191" t="s">
        <v>3504</v>
      </c>
      <c r="E1593" s="211">
        <v>1380000</v>
      </c>
      <c r="F1593" s="199" t="s">
        <v>4464</v>
      </c>
    </row>
    <row r="1594" spans="1:7" ht="15.75" x14ac:dyDescent="0.25">
      <c r="A1594" s="191">
        <v>63</v>
      </c>
      <c r="B1594" s="195" t="s">
        <v>4278</v>
      </c>
      <c r="C1594" s="196" t="s">
        <v>4135</v>
      </c>
      <c r="D1594" s="191" t="s">
        <v>4456</v>
      </c>
      <c r="E1594" s="211">
        <v>3360000</v>
      </c>
      <c r="F1594" s="199" t="s">
        <v>4463</v>
      </c>
    </row>
    <row r="1595" spans="1:7" ht="15.75" x14ac:dyDescent="0.25">
      <c r="A1595" s="191">
        <v>64</v>
      </c>
      <c r="B1595" s="195" t="s">
        <v>4279</v>
      </c>
      <c r="C1595" s="202" t="s">
        <v>4136</v>
      </c>
      <c r="D1595" s="191" t="s">
        <v>3504</v>
      </c>
      <c r="E1595" s="211">
        <v>690000</v>
      </c>
      <c r="F1595" s="191" t="s">
        <v>4470</v>
      </c>
    </row>
    <row r="1596" spans="1:7" ht="15.75" x14ac:dyDescent="0.25">
      <c r="A1596" s="191">
        <v>65</v>
      </c>
      <c r="B1596" s="195" t="s">
        <v>4280</v>
      </c>
      <c r="C1596" s="202" t="s">
        <v>4136</v>
      </c>
      <c r="D1596" s="191" t="s">
        <v>4456</v>
      </c>
      <c r="E1596" s="211">
        <v>1680000</v>
      </c>
      <c r="F1596" s="191" t="s">
        <v>4466</v>
      </c>
    </row>
    <row r="1597" spans="1:7" ht="15.75" x14ac:dyDescent="0.25">
      <c r="A1597" s="191">
        <v>66</v>
      </c>
      <c r="B1597" s="195" t="s">
        <v>4281</v>
      </c>
      <c r="C1597" s="196" t="s">
        <v>4137</v>
      </c>
      <c r="D1597" s="191" t="s">
        <v>3504</v>
      </c>
      <c r="E1597" s="211">
        <v>230000</v>
      </c>
      <c r="F1597" s="191"/>
    </row>
    <row r="1598" spans="1:7" ht="15.75" x14ac:dyDescent="0.25">
      <c r="A1598" s="191">
        <v>67</v>
      </c>
      <c r="B1598" s="195" t="s">
        <v>4282</v>
      </c>
      <c r="C1598" s="196" t="s">
        <v>4137</v>
      </c>
      <c r="D1598" s="191" t="s">
        <v>4456</v>
      </c>
      <c r="E1598" s="211">
        <v>560000</v>
      </c>
      <c r="F1598" s="191"/>
    </row>
    <row r="1599" spans="1:7" ht="15.75" x14ac:dyDescent="0.25">
      <c r="A1599" s="191">
        <v>68</v>
      </c>
      <c r="B1599" s="195" t="s">
        <v>4283</v>
      </c>
      <c r="C1599" s="196" t="s">
        <v>4138</v>
      </c>
      <c r="D1599" s="191" t="s">
        <v>4472</v>
      </c>
      <c r="E1599" s="211">
        <v>640000</v>
      </c>
      <c r="F1599" s="191"/>
    </row>
    <row r="1600" spans="1:7" ht="15.75" x14ac:dyDescent="0.25">
      <c r="A1600" s="191">
        <v>69</v>
      </c>
      <c r="B1600" s="195" t="s">
        <v>4284</v>
      </c>
      <c r="C1600" s="196" t="s">
        <v>2930</v>
      </c>
      <c r="D1600" s="191" t="s">
        <v>4456</v>
      </c>
      <c r="E1600" s="211">
        <v>560000</v>
      </c>
      <c r="F1600" s="191"/>
    </row>
    <row r="1601" spans="1:6" ht="15.75" x14ac:dyDescent="0.25">
      <c r="A1601" s="191">
        <v>70</v>
      </c>
      <c r="B1601" s="195" t="s">
        <v>4285</v>
      </c>
      <c r="C1601" s="196" t="s">
        <v>2930</v>
      </c>
      <c r="D1601" s="191" t="s">
        <v>3504</v>
      </c>
      <c r="E1601" s="211">
        <v>230000</v>
      </c>
      <c r="F1601" s="191"/>
    </row>
    <row r="1602" spans="1:6" ht="15.75" x14ac:dyDescent="0.25">
      <c r="A1602" s="191">
        <v>71</v>
      </c>
      <c r="B1602" s="195" t="s">
        <v>4286</v>
      </c>
      <c r="C1602" s="196" t="s">
        <v>4139</v>
      </c>
      <c r="D1602" s="191" t="s">
        <v>3504</v>
      </c>
      <c r="E1602" s="211">
        <v>230000</v>
      </c>
      <c r="F1602" s="191"/>
    </row>
    <row r="1603" spans="1:6" ht="15.75" x14ac:dyDescent="0.25">
      <c r="A1603" s="191">
        <v>72</v>
      </c>
      <c r="B1603" s="195" t="s">
        <v>4287</v>
      </c>
      <c r="C1603" s="196" t="s">
        <v>4139</v>
      </c>
      <c r="D1603" s="191" t="s">
        <v>4456</v>
      </c>
      <c r="E1603" s="211">
        <v>560000</v>
      </c>
      <c r="F1603" s="191"/>
    </row>
    <row r="1604" spans="1:6" ht="15.75" x14ac:dyDescent="0.25">
      <c r="A1604" s="191">
        <v>73</v>
      </c>
      <c r="B1604" s="195" t="s">
        <v>4288</v>
      </c>
      <c r="C1604" s="196" t="s">
        <v>4140</v>
      </c>
      <c r="D1604" s="191" t="s">
        <v>3504</v>
      </c>
      <c r="E1604" s="211">
        <v>230000</v>
      </c>
      <c r="F1604" s="191"/>
    </row>
    <row r="1605" spans="1:6" ht="15.75" x14ac:dyDescent="0.25">
      <c r="A1605" s="191">
        <v>74</v>
      </c>
      <c r="B1605" s="195" t="s">
        <v>4289</v>
      </c>
      <c r="C1605" s="196" t="s">
        <v>4141</v>
      </c>
      <c r="D1605" s="191" t="s">
        <v>3504</v>
      </c>
      <c r="E1605" s="211">
        <v>230000</v>
      </c>
      <c r="F1605" s="191"/>
    </row>
    <row r="1606" spans="1:6" ht="15.75" x14ac:dyDescent="0.25">
      <c r="A1606" s="191">
        <v>75</v>
      </c>
      <c r="B1606" s="195" t="s">
        <v>4290</v>
      </c>
      <c r="C1606" s="196" t="s">
        <v>4141</v>
      </c>
      <c r="D1606" s="191" t="s">
        <v>4456</v>
      </c>
      <c r="E1606" s="211">
        <v>560000</v>
      </c>
      <c r="F1606" s="191"/>
    </row>
    <row r="1607" spans="1:6" ht="15.75" x14ac:dyDescent="0.25">
      <c r="A1607" s="191">
        <v>76</v>
      </c>
      <c r="B1607" s="195" t="s">
        <v>4291</v>
      </c>
      <c r="C1607" s="196" t="s">
        <v>2806</v>
      </c>
      <c r="D1607" s="191" t="s">
        <v>4456</v>
      </c>
      <c r="E1607" s="211">
        <v>560000</v>
      </c>
      <c r="F1607" s="191"/>
    </row>
    <row r="1608" spans="1:6" ht="15.75" x14ac:dyDescent="0.25">
      <c r="A1608" s="191">
        <v>77</v>
      </c>
      <c r="B1608" s="195" t="s">
        <v>4292</v>
      </c>
      <c r="C1608" s="196" t="s">
        <v>3141</v>
      </c>
      <c r="D1608" s="191" t="s">
        <v>4456</v>
      </c>
      <c r="E1608" s="211">
        <v>560000</v>
      </c>
      <c r="F1608" s="191"/>
    </row>
    <row r="1609" spans="1:6" ht="15.75" x14ac:dyDescent="0.25">
      <c r="A1609" s="191">
        <v>78</v>
      </c>
      <c r="B1609" s="195" t="s">
        <v>4293</v>
      </c>
      <c r="C1609" s="196" t="s">
        <v>2527</v>
      </c>
      <c r="D1609" s="191" t="s">
        <v>4456</v>
      </c>
      <c r="E1609" s="211">
        <v>560000</v>
      </c>
      <c r="F1609" s="191"/>
    </row>
    <row r="1610" spans="1:6" ht="15.75" x14ac:dyDescent="0.25">
      <c r="A1610" s="191">
        <v>79</v>
      </c>
      <c r="B1610" s="195" t="s">
        <v>4294</v>
      </c>
      <c r="C1610" s="196" t="s">
        <v>2806</v>
      </c>
      <c r="D1610" s="191" t="s">
        <v>3504</v>
      </c>
      <c r="E1610" s="211">
        <v>230000</v>
      </c>
      <c r="F1610" s="191"/>
    </row>
    <row r="1611" spans="1:6" ht="15.75" x14ac:dyDescent="0.25">
      <c r="A1611" s="191">
        <v>80</v>
      </c>
      <c r="B1611" s="195" t="s">
        <v>4295</v>
      </c>
      <c r="C1611" s="196" t="s">
        <v>3141</v>
      </c>
      <c r="D1611" s="191" t="s">
        <v>3504</v>
      </c>
      <c r="E1611" s="211">
        <v>230000</v>
      </c>
      <c r="F1611" s="191"/>
    </row>
    <row r="1612" spans="1:6" ht="15.75" x14ac:dyDescent="0.25">
      <c r="A1612" s="191">
        <v>81</v>
      </c>
      <c r="B1612" s="195" t="s">
        <v>4296</v>
      </c>
      <c r="C1612" s="196" t="s">
        <v>4142</v>
      </c>
      <c r="D1612" s="191" t="s">
        <v>3504</v>
      </c>
      <c r="E1612" s="211">
        <v>230000</v>
      </c>
      <c r="F1612" s="191"/>
    </row>
    <row r="1613" spans="1:6" ht="15.75" x14ac:dyDescent="0.25">
      <c r="A1613" s="191">
        <v>82</v>
      </c>
      <c r="B1613" s="195" t="s">
        <v>4297</v>
      </c>
      <c r="C1613" s="196" t="s">
        <v>4142</v>
      </c>
      <c r="D1613" s="191" t="s">
        <v>4456</v>
      </c>
      <c r="E1613" s="211">
        <v>560000</v>
      </c>
      <c r="F1613" s="191"/>
    </row>
    <row r="1614" spans="1:6" ht="15.75" x14ac:dyDescent="0.25">
      <c r="A1614" s="191">
        <v>83</v>
      </c>
      <c r="B1614" s="195" t="s">
        <v>4298</v>
      </c>
      <c r="C1614" s="196" t="s">
        <v>2525</v>
      </c>
      <c r="D1614" s="191" t="s">
        <v>3504</v>
      </c>
      <c r="E1614" s="211">
        <v>230000</v>
      </c>
      <c r="F1614" s="191"/>
    </row>
    <row r="1615" spans="1:6" ht="15.75" x14ac:dyDescent="0.25">
      <c r="A1615" s="191">
        <v>84</v>
      </c>
      <c r="B1615" s="195" t="s">
        <v>4299</v>
      </c>
      <c r="C1615" s="196" t="s">
        <v>2525</v>
      </c>
      <c r="D1615" s="191" t="s">
        <v>3504</v>
      </c>
      <c r="E1615" s="211">
        <v>230000</v>
      </c>
      <c r="F1615" s="191"/>
    </row>
    <row r="1616" spans="1:6" ht="30" x14ac:dyDescent="0.25">
      <c r="A1616" s="191">
        <v>85</v>
      </c>
      <c r="B1616" s="195" t="s">
        <v>4300</v>
      </c>
      <c r="C1616" s="202" t="s">
        <v>4143</v>
      </c>
      <c r="D1616" s="191" t="s">
        <v>4456</v>
      </c>
      <c r="E1616" s="211">
        <v>560000</v>
      </c>
      <c r="F1616" s="191"/>
    </row>
    <row r="1617" spans="1:6" ht="30" x14ac:dyDescent="0.25">
      <c r="A1617" s="191">
        <v>86</v>
      </c>
      <c r="B1617" s="195" t="s">
        <v>4301</v>
      </c>
      <c r="C1617" s="202" t="s">
        <v>4143</v>
      </c>
      <c r="D1617" s="191" t="s">
        <v>3504</v>
      </c>
      <c r="E1617" s="211">
        <v>230000</v>
      </c>
      <c r="F1617" s="191"/>
    </row>
    <row r="1618" spans="1:6" ht="15.75" x14ac:dyDescent="0.25">
      <c r="A1618" s="191">
        <v>87</v>
      </c>
      <c r="B1618" s="195" t="s">
        <v>4302</v>
      </c>
      <c r="C1618" s="196" t="s">
        <v>4144</v>
      </c>
      <c r="D1618" s="191" t="s">
        <v>3504</v>
      </c>
      <c r="E1618" s="211">
        <v>230000</v>
      </c>
      <c r="F1618" s="191"/>
    </row>
    <row r="1619" spans="1:6" ht="15.75" x14ac:dyDescent="0.25">
      <c r="A1619" s="191">
        <v>88</v>
      </c>
      <c r="B1619" s="195" t="s">
        <v>4303</v>
      </c>
      <c r="C1619" s="196" t="s">
        <v>4144</v>
      </c>
      <c r="D1619" s="191" t="s">
        <v>4456</v>
      </c>
      <c r="E1619" s="211">
        <v>560000</v>
      </c>
      <c r="F1619" s="191"/>
    </row>
    <row r="1620" spans="1:6" ht="15.75" x14ac:dyDescent="0.25">
      <c r="A1620" s="191">
        <v>89</v>
      </c>
      <c r="B1620" s="195" t="s">
        <v>4304</v>
      </c>
      <c r="C1620" s="196" t="s">
        <v>2525</v>
      </c>
      <c r="D1620" s="191" t="s">
        <v>4456</v>
      </c>
      <c r="E1620" s="211">
        <v>330000</v>
      </c>
      <c r="F1620" s="199" t="s">
        <v>4467</v>
      </c>
    </row>
    <row r="1621" spans="1:6" ht="15.75" x14ac:dyDescent="0.25">
      <c r="A1621" s="191">
        <v>90</v>
      </c>
      <c r="B1621" s="195" t="s">
        <v>4305</v>
      </c>
      <c r="C1621" s="196" t="s">
        <v>4145</v>
      </c>
      <c r="D1621" s="191" t="s">
        <v>2576</v>
      </c>
      <c r="E1621" s="211">
        <v>430000</v>
      </c>
      <c r="F1621" s="191"/>
    </row>
    <row r="1622" spans="1:6" ht="15.75" x14ac:dyDescent="0.25">
      <c r="A1622" s="191">
        <v>91</v>
      </c>
      <c r="B1622" s="195" t="s">
        <v>4306</v>
      </c>
      <c r="C1622" s="202" t="s">
        <v>4146</v>
      </c>
      <c r="D1622" s="191" t="s">
        <v>2576</v>
      </c>
      <c r="E1622" s="211">
        <v>430000</v>
      </c>
      <c r="F1622" s="191"/>
    </row>
    <row r="1623" spans="1:6" ht="15.75" x14ac:dyDescent="0.25">
      <c r="A1623" s="191">
        <v>92</v>
      </c>
      <c r="B1623" s="195" t="s">
        <v>4307</v>
      </c>
      <c r="C1623" s="202" t="s">
        <v>4147</v>
      </c>
      <c r="D1623" s="191" t="s">
        <v>1002</v>
      </c>
      <c r="E1623" s="211">
        <v>210000</v>
      </c>
      <c r="F1623" s="191"/>
    </row>
    <row r="1624" spans="1:6" ht="15.75" x14ac:dyDescent="0.25">
      <c r="A1624" s="191">
        <v>93</v>
      </c>
      <c r="B1624" s="195" t="s">
        <v>4308</v>
      </c>
      <c r="C1624" s="202" t="s">
        <v>4147</v>
      </c>
      <c r="D1624" s="191" t="s">
        <v>2576</v>
      </c>
      <c r="E1624" s="211">
        <v>430000</v>
      </c>
      <c r="F1624" s="191"/>
    </row>
    <row r="1625" spans="1:6" ht="15.75" x14ac:dyDescent="0.25">
      <c r="A1625" s="191">
        <v>94</v>
      </c>
      <c r="B1625" s="195" t="s">
        <v>4309</v>
      </c>
      <c r="C1625" s="202" t="s">
        <v>4148</v>
      </c>
      <c r="D1625" s="191" t="s">
        <v>3504</v>
      </c>
      <c r="E1625" s="211">
        <v>230000</v>
      </c>
      <c r="F1625" s="191"/>
    </row>
    <row r="1626" spans="1:6" ht="15.75" x14ac:dyDescent="0.25">
      <c r="A1626" s="191">
        <v>95</v>
      </c>
      <c r="B1626" s="195" t="s">
        <v>4310</v>
      </c>
      <c r="C1626" s="202" t="s">
        <v>4148</v>
      </c>
      <c r="D1626" s="191" t="s">
        <v>4456</v>
      </c>
      <c r="E1626" s="211">
        <v>560000</v>
      </c>
      <c r="F1626" s="191"/>
    </row>
    <row r="1627" spans="1:6" ht="15.75" x14ac:dyDescent="0.25">
      <c r="A1627" s="191">
        <v>96</v>
      </c>
      <c r="B1627" s="195" t="s">
        <v>4311</v>
      </c>
      <c r="C1627" s="202" t="s">
        <v>4149</v>
      </c>
      <c r="D1627" s="191" t="s">
        <v>3504</v>
      </c>
      <c r="E1627" s="211">
        <v>230000</v>
      </c>
      <c r="F1627" s="191"/>
    </row>
    <row r="1628" spans="1:6" ht="15.75" x14ac:dyDescent="0.25">
      <c r="A1628" s="191">
        <v>97</v>
      </c>
      <c r="B1628" s="195" t="s">
        <v>4312</v>
      </c>
      <c r="C1628" s="202" t="s">
        <v>4149</v>
      </c>
      <c r="D1628" s="191" t="s">
        <v>4456</v>
      </c>
      <c r="E1628" s="211">
        <v>560000</v>
      </c>
      <c r="F1628" s="191"/>
    </row>
    <row r="1629" spans="1:6" ht="15.75" x14ac:dyDescent="0.25">
      <c r="A1629" s="191">
        <v>98</v>
      </c>
      <c r="B1629" s="195" t="s">
        <v>4313</v>
      </c>
      <c r="C1629" s="196" t="s">
        <v>2858</v>
      </c>
      <c r="D1629" s="191" t="s">
        <v>3504</v>
      </c>
      <c r="E1629" s="211">
        <v>230000</v>
      </c>
      <c r="F1629" s="191"/>
    </row>
    <row r="1630" spans="1:6" ht="15.75" x14ac:dyDescent="0.25">
      <c r="A1630" s="191">
        <v>99</v>
      </c>
      <c r="B1630" s="195" t="s">
        <v>4314</v>
      </c>
      <c r="C1630" s="196" t="s">
        <v>2858</v>
      </c>
      <c r="D1630" s="191" t="s">
        <v>4456</v>
      </c>
      <c r="E1630" s="211">
        <v>560000</v>
      </c>
      <c r="F1630" s="191"/>
    </row>
    <row r="1631" spans="1:6" ht="30" x14ac:dyDescent="0.25">
      <c r="A1631" s="191">
        <v>100</v>
      </c>
      <c r="B1631" s="195" t="s">
        <v>4315</v>
      </c>
      <c r="C1631" s="202" t="s">
        <v>4150</v>
      </c>
      <c r="D1631" s="191" t="s">
        <v>4456</v>
      </c>
      <c r="E1631" s="211">
        <v>2240000</v>
      </c>
      <c r="F1631" s="191" t="s">
        <v>4468</v>
      </c>
    </row>
    <row r="1632" spans="1:6" ht="30" x14ac:dyDescent="0.25">
      <c r="A1632" s="191">
        <v>101</v>
      </c>
      <c r="B1632" s="195" t="s">
        <v>4316</v>
      </c>
      <c r="C1632" s="202" t="s">
        <v>4150</v>
      </c>
      <c r="D1632" s="191" t="s">
        <v>3504</v>
      </c>
      <c r="E1632" s="211">
        <v>920000</v>
      </c>
      <c r="F1632" s="191" t="s">
        <v>4468</v>
      </c>
    </row>
    <row r="1633" spans="1:6" ht="15.75" x14ac:dyDescent="0.25">
      <c r="A1633" s="191">
        <v>102</v>
      </c>
      <c r="B1633" s="195" t="s">
        <v>4317</v>
      </c>
      <c r="C1633" s="202" t="s">
        <v>4151</v>
      </c>
      <c r="D1633" s="191" t="s">
        <v>4456</v>
      </c>
      <c r="E1633" s="273">
        <v>560000</v>
      </c>
      <c r="F1633" s="191"/>
    </row>
    <row r="1634" spans="1:6" ht="15.75" x14ac:dyDescent="0.25">
      <c r="A1634" s="191">
        <v>103</v>
      </c>
      <c r="B1634" s="195" t="s">
        <v>4318</v>
      </c>
      <c r="C1634" s="202" t="s">
        <v>4151</v>
      </c>
      <c r="D1634" s="191" t="s">
        <v>3504</v>
      </c>
      <c r="E1634" s="211">
        <v>230000</v>
      </c>
      <c r="F1634" s="191"/>
    </row>
    <row r="1635" spans="1:6" ht="15.75" x14ac:dyDescent="0.25">
      <c r="A1635" s="191">
        <v>104</v>
      </c>
      <c r="B1635" s="195" t="s">
        <v>4319</v>
      </c>
      <c r="C1635" s="202" t="s">
        <v>2939</v>
      </c>
      <c r="D1635" s="191" t="s">
        <v>3504</v>
      </c>
      <c r="E1635" s="211">
        <v>230000</v>
      </c>
      <c r="F1635" s="191"/>
    </row>
    <row r="1636" spans="1:6" ht="15.75" x14ac:dyDescent="0.25">
      <c r="A1636" s="191">
        <v>105</v>
      </c>
      <c r="B1636" s="195" t="s">
        <v>4320</v>
      </c>
      <c r="C1636" s="202" t="s">
        <v>2939</v>
      </c>
      <c r="D1636" s="191" t="s">
        <v>4456</v>
      </c>
      <c r="E1636" s="211">
        <v>560000</v>
      </c>
      <c r="F1636" s="191"/>
    </row>
    <row r="1637" spans="1:6" ht="15.75" x14ac:dyDescent="0.25">
      <c r="A1637" s="191">
        <v>106</v>
      </c>
      <c r="B1637" s="195" t="s">
        <v>4321</v>
      </c>
      <c r="C1637" s="196" t="s">
        <v>4152</v>
      </c>
      <c r="D1637" s="191" t="s">
        <v>4472</v>
      </c>
      <c r="E1637" s="211">
        <v>640000</v>
      </c>
      <c r="F1637" s="191"/>
    </row>
    <row r="1638" spans="1:6" ht="15.75" x14ac:dyDescent="0.25">
      <c r="A1638" s="191">
        <v>107</v>
      </c>
      <c r="B1638" s="195" t="s">
        <v>4322</v>
      </c>
      <c r="C1638" s="196" t="s">
        <v>4153</v>
      </c>
      <c r="D1638" s="191" t="s">
        <v>3504</v>
      </c>
      <c r="E1638" s="211">
        <v>230000</v>
      </c>
      <c r="F1638" s="191"/>
    </row>
    <row r="1639" spans="1:6" ht="15.75" x14ac:dyDescent="0.25">
      <c r="A1639" s="191">
        <v>108</v>
      </c>
      <c r="B1639" s="195" t="s">
        <v>4323</v>
      </c>
      <c r="C1639" s="196" t="s">
        <v>4153</v>
      </c>
      <c r="D1639" s="191" t="s">
        <v>4456</v>
      </c>
      <c r="E1639" s="211">
        <v>560000</v>
      </c>
      <c r="F1639" s="191"/>
    </row>
    <row r="1640" spans="1:6" ht="15.75" x14ac:dyDescent="0.25">
      <c r="A1640" s="191">
        <v>109</v>
      </c>
      <c r="B1640" s="195" t="s">
        <v>4324</v>
      </c>
      <c r="C1640" s="196" t="s">
        <v>4154</v>
      </c>
      <c r="D1640" s="191" t="s">
        <v>4456</v>
      </c>
      <c r="E1640" s="211">
        <v>560000</v>
      </c>
      <c r="F1640" s="191"/>
    </row>
    <row r="1641" spans="1:6" ht="15.75" x14ac:dyDescent="0.25">
      <c r="A1641" s="191">
        <v>110</v>
      </c>
      <c r="B1641" s="195" t="s">
        <v>4325</v>
      </c>
      <c r="C1641" s="196" t="s">
        <v>4154</v>
      </c>
      <c r="D1641" s="191" t="s">
        <v>3504</v>
      </c>
      <c r="E1641" s="211">
        <v>230000</v>
      </c>
      <c r="F1641" s="191"/>
    </row>
    <row r="1642" spans="1:6" ht="15.75" x14ac:dyDescent="0.25">
      <c r="A1642" s="191">
        <v>111</v>
      </c>
      <c r="B1642" s="195" t="s">
        <v>4326</v>
      </c>
      <c r="C1642" s="196" t="s">
        <v>4155</v>
      </c>
      <c r="D1642" s="191" t="s">
        <v>3504</v>
      </c>
      <c r="E1642" s="211">
        <v>230000</v>
      </c>
      <c r="F1642" s="191"/>
    </row>
    <row r="1643" spans="1:6" ht="15.75" x14ac:dyDescent="0.25">
      <c r="A1643" s="191">
        <v>112</v>
      </c>
      <c r="B1643" s="195" t="s">
        <v>4327</v>
      </c>
      <c r="C1643" s="196" t="s">
        <v>4155</v>
      </c>
      <c r="D1643" s="191" t="s">
        <v>4456</v>
      </c>
      <c r="E1643" s="211">
        <v>560000</v>
      </c>
      <c r="F1643" s="191"/>
    </row>
    <row r="1644" spans="1:6" ht="15.75" x14ac:dyDescent="0.25">
      <c r="A1644" s="191">
        <v>113</v>
      </c>
      <c r="B1644" s="195" t="s">
        <v>4328</v>
      </c>
      <c r="C1644" s="196" t="s">
        <v>4156</v>
      </c>
      <c r="D1644" s="191" t="s">
        <v>3504</v>
      </c>
      <c r="E1644" s="211">
        <v>230000</v>
      </c>
      <c r="F1644" s="191"/>
    </row>
    <row r="1645" spans="1:6" ht="15.75" x14ac:dyDescent="0.25">
      <c r="A1645" s="191">
        <v>114</v>
      </c>
      <c r="B1645" s="195" t="s">
        <v>4329</v>
      </c>
      <c r="C1645" s="196" t="s">
        <v>4156</v>
      </c>
      <c r="D1645" s="191" t="s">
        <v>4456</v>
      </c>
      <c r="E1645" s="211">
        <v>560000</v>
      </c>
      <c r="F1645" s="191"/>
    </row>
    <row r="1646" spans="1:6" ht="15.75" x14ac:dyDescent="0.25">
      <c r="A1646" s="191">
        <v>115</v>
      </c>
      <c r="B1646" s="195" t="s">
        <v>4330</v>
      </c>
      <c r="C1646" s="196" t="s">
        <v>4157</v>
      </c>
      <c r="D1646" s="191" t="s">
        <v>3504</v>
      </c>
      <c r="E1646" s="211">
        <v>230000</v>
      </c>
      <c r="F1646" s="191"/>
    </row>
    <row r="1647" spans="1:6" ht="15.75" x14ac:dyDescent="0.25">
      <c r="A1647" s="191">
        <v>116</v>
      </c>
      <c r="B1647" s="195" t="s">
        <v>4331</v>
      </c>
      <c r="C1647" s="196" t="s">
        <v>4157</v>
      </c>
      <c r="D1647" s="191" t="s">
        <v>4456</v>
      </c>
      <c r="E1647" s="211">
        <v>560000</v>
      </c>
      <c r="F1647" s="191"/>
    </row>
    <row r="1648" spans="1:6" ht="15.75" x14ac:dyDescent="0.25">
      <c r="A1648" s="191">
        <v>117</v>
      </c>
      <c r="B1648" s="195" t="s">
        <v>4332</v>
      </c>
      <c r="C1648" s="196" t="s">
        <v>4158</v>
      </c>
      <c r="D1648" s="191" t="s">
        <v>3504</v>
      </c>
      <c r="E1648" s="211">
        <v>230000</v>
      </c>
      <c r="F1648" s="191"/>
    </row>
    <row r="1649" spans="1:6" ht="15.75" x14ac:dyDescent="0.25">
      <c r="A1649" s="191">
        <v>118</v>
      </c>
      <c r="B1649" s="195" t="s">
        <v>4333</v>
      </c>
      <c r="C1649" s="196" t="s">
        <v>4158</v>
      </c>
      <c r="D1649" s="191" t="s">
        <v>4456</v>
      </c>
      <c r="E1649" s="211">
        <v>560000</v>
      </c>
      <c r="F1649" s="191"/>
    </row>
    <row r="1650" spans="1:6" ht="15.75" x14ac:dyDescent="0.25">
      <c r="A1650" s="191">
        <v>119</v>
      </c>
      <c r="B1650" s="195" t="s">
        <v>4334</v>
      </c>
      <c r="C1650" s="196" t="s">
        <v>4159</v>
      </c>
      <c r="D1650" s="191" t="s">
        <v>3504</v>
      </c>
      <c r="E1650" s="211">
        <v>230000</v>
      </c>
      <c r="F1650" s="191"/>
    </row>
    <row r="1651" spans="1:6" ht="15.75" x14ac:dyDescent="0.25">
      <c r="A1651" s="191">
        <v>120</v>
      </c>
      <c r="B1651" s="195" t="s">
        <v>4335</v>
      </c>
      <c r="C1651" s="196" t="s">
        <v>4159</v>
      </c>
      <c r="D1651" s="191" t="s">
        <v>4456</v>
      </c>
      <c r="E1651" s="211">
        <v>560000</v>
      </c>
      <c r="F1651" s="191"/>
    </row>
    <row r="1652" spans="1:6" ht="15.75" x14ac:dyDescent="0.25">
      <c r="A1652" s="191">
        <v>121</v>
      </c>
      <c r="B1652" s="195" t="s">
        <v>4336</v>
      </c>
      <c r="C1652" s="196" t="s">
        <v>4160</v>
      </c>
      <c r="D1652" s="191" t="s">
        <v>4472</v>
      </c>
      <c r="E1652" s="211">
        <v>1920000</v>
      </c>
      <c r="F1652" s="191" t="s">
        <v>4470</v>
      </c>
    </row>
    <row r="1653" spans="1:6" ht="15.75" x14ac:dyDescent="0.25">
      <c r="A1653" s="191">
        <v>122</v>
      </c>
      <c r="B1653" s="195" t="s">
        <v>4337</v>
      </c>
      <c r="C1653" s="196" t="s">
        <v>3345</v>
      </c>
      <c r="D1653" s="191" t="s">
        <v>3504</v>
      </c>
      <c r="E1653" s="211">
        <v>230000</v>
      </c>
      <c r="F1653" s="191"/>
    </row>
    <row r="1654" spans="1:6" ht="15.75" x14ac:dyDescent="0.25">
      <c r="A1654" s="191">
        <v>123</v>
      </c>
      <c r="B1654" s="195" t="s">
        <v>4338</v>
      </c>
      <c r="C1654" s="196" t="s">
        <v>3345</v>
      </c>
      <c r="D1654" s="191" t="s">
        <v>4456</v>
      </c>
      <c r="E1654" s="211">
        <v>560000</v>
      </c>
      <c r="F1654" s="191"/>
    </row>
    <row r="1655" spans="1:6" ht="15.75" x14ac:dyDescent="0.25">
      <c r="A1655" s="191">
        <v>124</v>
      </c>
      <c r="B1655" s="195" t="s">
        <v>4339</v>
      </c>
      <c r="C1655" s="202" t="s">
        <v>2464</v>
      </c>
      <c r="D1655" s="191" t="s">
        <v>3504</v>
      </c>
      <c r="E1655" s="211">
        <v>230000</v>
      </c>
      <c r="F1655" s="191"/>
    </row>
    <row r="1656" spans="1:6" ht="15.75" x14ac:dyDescent="0.25">
      <c r="A1656" s="191">
        <v>125</v>
      </c>
      <c r="B1656" s="195" t="s">
        <v>4340</v>
      </c>
      <c r="C1656" s="202" t="s">
        <v>2464</v>
      </c>
      <c r="D1656" s="191" t="s">
        <v>4456</v>
      </c>
      <c r="E1656" s="211">
        <v>560000</v>
      </c>
      <c r="F1656" s="191"/>
    </row>
    <row r="1657" spans="1:6" ht="15.75" x14ac:dyDescent="0.25">
      <c r="A1657" s="191">
        <v>126</v>
      </c>
      <c r="B1657" s="195" t="s">
        <v>4341</v>
      </c>
      <c r="C1657" s="196" t="s">
        <v>4161</v>
      </c>
      <c r="D1657" s="191" t="s">
        <v>3504</v>
      </c>
      <c r="E1657" s="211">
        <v>230000</v>
      </c>
      <c r="F1657" s="191"/>
    </row>
    <row r="1658" spans="1:6" ht="15.75" x14ac:dyDescent="0.25">
      <c r="A1658" s="191">
        <v>127</v>
      </c>
      <c r="B1658" s="195" t="s">
        <v>4342</v>
      </c>
      <c r="C1658" s="196" t="s">
        <v>4161</v>
      </c>
      <c r="D1658" s="191" t="s">
        <v>4456</v>
      </c>
      <c r="E1658" s="211">
        <v>560000</v>
      </c>
      <c r="F1658" s="191"/>
    </row>
    <row r="1659" spans="1:6" ht="15.75" x14ac:dyDescent="0.25">
      <c r="A1659" s="191">
        <v>128</v>
      </c>
      <c r="B1659" s="195" t="s">
        <v>4343</v>
      </c>
      <c r="C1659" s="196" t="s">
        <v>4161</v>
      </c>
      <c r="D1659" s="191" t="s">
        <v>2576</v>
      </c>
      <c r="E1659" s="211">
        <v>430000</v>
      </c>
      <c r="F1659" s="191"/>
    </row>
    <row r="1660" spans="1:6" ht="15.75" x14ac:dyDescent="0.25">
      <c r="A1660" s="191">
        <v>129</v>
      </c>
      <c r="B1660" s="195" t="s">
        <v>4344</v>
      </c>
      <c r="C1660" s="196" t="s">
        <v>2962</v>
      </c>
      <c r="D1660" s="191" t="s">
        <v>3504</v>
      </c>
      <c r="E1660" s="211">
        <v>230000</v>
      </c>
      <c r="F1660" s="191"/>
    </row>
    <row r="1661" spans="1:6" ht="15.75" x14ac:dyDescent="0.25">
      <c r="A1661" s="191">
        <v>130</v>
      </c>
      <c r="B1661" s="195" t="s">
        <v>4345</v>
      </c>
      <c r="C1661" s="196" t="s">
        <v>2962</v>
      </c>
      <c r="D1661" s="191" t="s">
        <v>4456</v>
      </c>
      <c r="E1661" s="211">
        <v>560000</v>
      </c>
      <c r="F1661" s="191"/>
    </row>
    <row r="1662" spans="1:6" ht="15.75" x14ac:dyDescent="0.25">
      <c r="A1662" s="191">
        <v>131</v>
      </c>
      <c r="B1662" s="195" t="s">
        <v>4346</v>
      </c>
      <c r="C1662" s="196" t="s">
        <v>2938</v>
      </c>
      <c r="D1662" s="191" t="s">
        <v>4456</v>
      </c>
      <c r="E1662" s="211">
        <v>560000</v>
      </c>
      <c r="F1662" s="191"/>
    </row>
    <row r="1663" spans="1:6" ht="15.75" x14ac:dyDescent="0.25">
      <c r="A1663" s="191">
        <v>132</v>
      </c>
      <c r="B1663" s="195" t="s">
        <v>4347</v>
      </c>
      <c r="C1663" s="196" t="s">
        <v>2938</v>
      </c>
      <c r="D1663" s="191" t="s">
        <v>3504</v>
      </c>
      <c r="E1663" s="211">
        <v>230000</v>
      </c>
      <c r="F1663" s="191"/>
    </row>
    <row r="1664" spans="1:6" ht="15.75" x14ac:dyDescent="0.25">
      <c r="A1664" s="191">
        <v>133</v>
      </c>
      <c r="B1664" s="195" t="s">
        <v>4348</v>
      </c>
      <c r="C1664" s="196" t="s">
        <v>2830</v>
      </c>
      <c r="D1664" s="191" t="s">
        <v>3504</v>
      </c>
      <c r="E1664" s="211">
        <v>230000</v>
      </c>
      <c r="F1664" s="191"/>
    </row>
    <row r="1665" spans="1:6" ht="15.75" x14ac:dyDescent="0.25">
      <c r="A1665" s="191">
        <v>134</v>
      </c>
      <c r="B1665" s="195" t="s">
        <v>4349</v>
      </c>
      <c r="C1665" s="196" t="s">
        <v>2830</v>
      </c>
      <c r="D1665" s="191" t="s">
        <v>4456</v>
      </c>
      <c r="E1665" s="211">
        <v>560000</v>
      </c>
      <c r="F1665" s="191"/>
    </row>
    <row r="1666" spans="1:6" ht="15.75" x14ac:dyDescent="0.25">
      <c r="A1666" s="191">
        <v>135</v>
      </c>
      <c r="B1666" s="195" t="s">
        <v>4350</v>
      </c>
      <c r="C1666" s="202" t="s">
        <v>4162</v>
      </c>
      <c r="D1666" s="191" t="s">
        <v>3504</v>
      </c>
      <c r="E1666" s="211">
        <v>230000</v>
      </c>
      <c r="F1666" s="191"/>
    </row>
    <row r="1667" spans="1:6" ht="15.75" x14ac:dyDescent="0.25">
      <c r="A1667" s="191">
        <v>136</v>
      </c>
      <c r="B1667" s="195" t="s">
        <v>4351</v>
      </c>
      <c r="C1667" s="202" t="s">
        <v>4162</v>
      </c>
      <c r="D1667" s="191" t="s">
        <v>4456</v>
      </c>
      <c r="E1667" s="211">
        <v>560000</v>
      </c>
      <c r="F1667" s="191"/>
    </row>
    <row r="1668" spans="1:6" ht="15.75" x14ac:dyDescent="0.25">
      <c r="A1668" s="191">
        <v>137</v>
      </c>
      <c r="B1668" s="195" t="s">
        <v>4352</v>
      </c>
      <c r="C1668" s="202" t="s">
        <v>4163</v>
      </c>
      <c r="D1668" s="191" t="s">
        <v>4456</v>
      </c>
      <c r="E1668" s="211">
        <v>560000</v>
      </c>
      <c r="F1668" s="191"/>
    </row>
    <row r="1669" spans="1:6" ht="15.75" x14ac:dyDescent="0.25">
      <c r="A1669" s="191">
        <v>138</v>
      </c>
      <c r="B1669" s="195" t="s">
        <v>4353</v>
      </c>
      <c r="C1669" s="202" t="s">
        <v>4163</v>
      </c>
      <c r="D1669" s="191" t="s">
        <v>3504</v>
      </c>
      <c r="E1669" s="211">
        <v>230000</v>
      </c>
      <c r="F1669" s="191"/>
    </row>
    <row r="1670" spans="1:6" ht="15.75" x14ac:dyDescent="0.25">
      <c r="A1670" s="191">
        <v>139</v>
      </c>
      <c r="B1670" s="195" t="s">
        <v>4354</v>
      </c>
      <c r="C1670" s="202" t="s">
        <v>4164</v>
      </c>
      <c r="D1670" s="191" t="s">
        <v>3504</v>
      </c>
      <c r="E1670" s="211">
        <v>230000</v>
      </c>
      <c r="F1670" s="191"/>
    </row>
    <row r="1671" spans="1:6" ht="15.75" x14ac:dyDescent="0.25">
      <c r="A1671" s="191">
        <v>140</v>
      </c>
      <c r="B1671" s="195" t="s">
        <v>4355</v>
      </c>
      <c r="C1671" s="202" t="s">
        <v>4164</v>
      </c>
      <c r="D1671" s="191" t="s">
        <v>4456</v>
      </c>
      <c r="E1671" s="211">
        <v>560000</v>
      </c>
      <c r="F1671" s="191"/>
    </row>
    <row r="1672" spans="1:6" ht="15.75" x14ac:dyDescent="0.25">
      <c r="A1672" s="191">
        <v>141</v>
      </c>
      <c r="B1672" s="195" t="s">
        <v>4356</v>
      </c>
      <c r="C1672" s="238" t="s">
        <v>4165</v>
      </c>
      <c r="D1672" s="191" t="s">
        <v>3504</v>
      </c>
      <c r="E1672" s="211">
        <v>230000</v>
      </c>
      <c r="F1672" s="191"/>
    </row>
    <row r="1673" spans="1:6" ht="15.75" x14ac:dyDescent="0.25">
      <c r="A1673" s="191">
        <v>142</v>
      </c>
      <c r="B1673" s="195" t="s">
        <v>4357</v>
      </c>
      <c r="C1673" s="238" t="s">
        <v>4165</v>
      </c>
      <c r="D1673" s="191" t="s">
        <v>4456</v>
      </c>
      <c r="E1673" s="211">
        <v>560000</v>
      </c>
      <c r="F1673" s="191"/>
    </row>
    <row r="1674" spans="1:6" ht="15.75" x14ac:dyDescent="0.25">
      <c r="A1674" s="191">
        <v>143</v>
      </c>
      <c r="B1674" s="195" t="s">
        <v>4358</v>
      </c>
      <c r="C1674" s="196" t="s">
        <v>4166</v>
      </c>
      <c r="D1674" s="191" t="s">
        <v>2576</v>
      </c>
      <c r="E1674" s="211">
        <v>430000</v>
      </c>
      <c r="F1674" s="191"/>
    </row>
    <row r="1675" spans="1:6" ht="15.75" x14ac:dyDescent="0.25">
      <c r="A1675" s="191">
        <v>144</v>
      </c>
      <c r="B1675" s="195" t="s">
        <v>4359</v>
      </c>
      <c r="C1675" s="196" t="s">
        <v>4167</v>
      </c>
      <c r="D1675" s="191" t="s">
        <v>3504</v>
      </c>
      <c r="E1675" s="211">
        <v>230000</v>
      </c>
      <c r="F1675" s="191"/>
    </row>
    <row r="1676" spans="1:6" ht="15.75" x14ac:dyDescent="0.25">
      <c r="A1676" s="191">
        <v>145</v>
      </c>
      <c r="B1676" s="195" t="s">
        <v>4360</v>
      </c>
      <c r="C1676" s="196" t="s">
        <v>4167</v>
      </c>
      <c r="D1676" s="191" t="s">
        <v>4456</v>
      </c>
      <c r="E1676" s="211">
        <v>560000</v>
      </c>
      <c r="F1676" s="191"/>
    </row>
    <row r="1677" spans="1:6" ht="15.75" x14ac:dyDescent="0.25">
      <c r="A1677" s="191">
        <v>146</v>
      </c>
      <c r="B1677" s="195" t="s">
        <v>4361</v>
      </c>
      <c r="C1677" s="196" t="s">
        <v>4168</v>
      </c>
      <c r="D1677" s="191" t="s">
        <v>4472</v>
      </c>
      <c r="E1677" s="211">
        <v>640000</v>
      </c>
      <c r="F1677" s="191"/>
    </row>
    <row r="1678" spans="1:6" ht="15.75" x14ac:dyDescent="0.25">
      <c r="A1678" s="191">
        <v>147</v>
      </c>
      <c r="B1678" s="195" t="s">
        <v>4362</v>
      </c>
      <c r="C1678" s="196" t="s">
        <v>4169</v>
      </c>
      <c r="D1678" s="191" t="s">
        <v>4456</v>
      </c>
      <c r="E1678" s="211">
        <v>4480000</v>
      </c>
      <c r="F1678" s="191" t="s">
        <v>4469</v>
      </c>
    </row>
    <row r="1679" spans="1:6" ht="15.75" x14ac:dyDescent="0.25">
      <c r="A1679" s="191">
        <v>148</v>
      </c>
      <c r="B1679" s="195" t="s">
        <v>4363</v>
      </c>
      <c r="C1679" s="196" t="s">
        <v>4169</v>
      </c>
      <c r="D1679" s="191" t="s">
        <v>3504</v>
      </c>
      <c r="E1679" s="211">
        <v>1840000</v>
      </c>
      <c r="F1679" s="191" t="s">
        <v>4469</v>
      </c>
    </row>
    <row r="1680" spans="1:6" ht="15.75" x14ac:dyDescent="0.25">
      <c r="A1680" s="191">
        <v>149</v>
      </c>
      <c r="B1680" s="195" t="s">
        <v>4364</v>
      </c>
      <c r="C1680" s="196" t="s">
        <v>4170</v>
      </c>
      <c r="D1680" s="191" t="s">
        <v>3504</v>
      </c>
      <c r="E1680" s="211">
        <v>230000</v>
      </c>
      <c r="F1680" s="191"/>
    </row>
    <row r="1681" spans="1:6" ht="15.75" x14ac:dyDescent="0.25">
      <c r="A1681" s="191">
        <v>150</v>
      </c>
      <c r="B1681" s="195" t="s">
        <v>4365</v>
      </c>
      <c r="C1681" s="196" t="s">
        <v>4170</v>
      </c>
      <c r="D1681" s="191" t="s">
        <v>4456</v>
      </c>
      <c r="E1681" s="211">
        <v>560000</v>
      </c>
      <c r="F1681" s="191"/>
    </row>
    <row r="1682" spans="1:6" ht="15.75" x14ac:dyDescent="0.25">
      <c r="A1682" s="191">
        <v>151</v>
      </c>
      <c r="B1682" s="195" t="s">
        <v>4366</v>
      </c>
      <c r="C1682" s="196" t="s">
        <v>4171</v>
      </c>
      <c r="D1682" s="191" t="s">
        <v>4456</v>
      </c>
      <c r="E1682" s="211">
        <v>560000</v>
      </c>
      <c r="F1682" s="191"/>
    </row>
    <row r="1683" spans="1:6" ht="15.75" x14ac:dyDescent="0.25">
      <c r="A1683" s="191">
        <v>152</v>
      </c>
      <c r="B1683" s="195" t="s">
        <v>4367</v>
      </c>
      <c r="C1683" s="196" t="s">
        <v>4171</v>
      </c>
      <c r="D1683" s="191" t="s">
        <v>3504</v>
      </c>
      <c r="E1683" s="211">
        <v>230000</v>
      </c>
      <c r="F1683" s="191"/>
    </row>
    <row r="1684" spans="1:6" ht="15.75" x14ac:dyDescent="0.25">
      <c r="A1684" s="191">
        <v>153</v>
      </c>
      <c r="B1684" s="195" t="s">
        <v>4368</v>
      </c>
      <c r="C1684" s="196" t="s">
        <v>4172</v>
      </c>
      <c r="D1684" s="191" t="s">
        <v>4456</v>
      </c>
      <c r="E1684" s="211">
        <v>560000</v>
      </c>
      <c r="F1684" s="191"/>
    </row>
    <row r="1685" spans="1:6" ht="15.75" x14ac:dyDescent="0.25">
      <c r="A1685" s="191">
        <v>154</v>
      </c>
      <c r="B1685" s="195" t="s">
        <v>4369</v>
      </c>
      <c r="C1685" s="196" t="s">
        <v>4172</v>
      </c>
      <c r="D1685" s="191" t="s">
        <v>3504</v>
      </c>
      <c r="E1685" s="211">
        <v>230000</v>
      </c>
      <c r="F1685" s="191"/>
    </row>
    <row r="1686" spans="1:6" ht="15.75" x14ac:dyDescent="0.25">
      <c r="A1686" s="191">
        <v>155</v>
      </c>
      <c r="B1686" s="195" t="s">
        <v>4370</v>
      </c>
      <c r="C1686" s="196" t="s">
        <v>4173</v>
      </c>
      <c r="D1686" s="191" t="s">
        <v>3504</v>
      </c>
      <c r="E1686" s="211">
        <v>230000</v>
      </c>
      <c r="F1686" s="191"/>
    </row>
    <row r="1687" spans="1:6" ht="15.75" x14ac:dyDescent="0.25">
      <c r="A1687" s="191">
        <v>156</v>
      </c>
      <c r="B1687" s="195" t="s">
        <v>4371</v>
      </c>
      <c r="C1687" s="196" t="s">
        <v>4173</v>
      </c>
      <c r="D1687" s="191" t="s">
        <v>4456</v>
      </c>
      <c r="E1687" s="211">
        <v>560000</v>
      </c>
      <c r="F1687" s="191"/>
    </row>
    <row r="1688" spans="1:6" ht="15.75" x14ac:dyDescent="0.25">
      <c r="A1688" s="191">
        <v>157</v>
      </c>
      <c r="B1688" s="195" t="s">
        <v>4372</v>
      </c>
      <c r="C1688" s="202" t="s">
        <v>4174</v>
      </c>
      <c r="D1688" s="191" t="s">
        <v>4457</v>
      </c>
      <c r="E1688" s="211">
        <v>935000</v>
      </c>
      <c r="F1688" s="191"/>
    </row>
    <row r="1689" spans="1:6" ht="15.75" x14ac:dyDescent="0.25">
      <c r="A1689" s="191">
        <v>158</v>
      </c>
      <c r="B1689" s="195" t="s">
        <v>4373</v>
      </c>
      <c r="C1689" s="196" t="s">
        <v>4175</v>
      </c>
      <c r="D1689" s="191" t="s">
        <v>4472</v>
      </c>
      <c r="E1689" s="211">
        <v>640000</v>
      </c>
      <c r="F1689" s="191"/>
    </row>
    <row r="1690" spans="1:6" ht="15.75" x14ac:dyDescent="0.25">
      <c r="A1690" s="191">
        <v>159</v>
      </c>
      <c r="B1690" s="195" t="s">
        <v>4374</v>
      </c>
      <c r="C1690" s="196" t="s">
        <v>4176</v>
      </c>
      <c r="D1690" s="191" t="s">
        <v>3504</v>
      </c>
      <c r="E1690" s="211">
        <v>230000</v>
      </c>
      <c r="F1690" s="191"/>
    </row>
    <row r="1691" spans="1:6" ht="15.75" x14ac:dyDescent="0.25">
      <c r="A1691" s="191">
        <v>160</v>
      </c>
      <c r="B1691" s="195" t="s">
        <v>4375</v>
      </c>
      <c r="C1691" s="196" t="s">
        <v>4176</v>
      </c>
      <c r="D1691" s="191" t="s">
        <v>4456</v>
      </c>
      <c r="E1691" s="211">
        <v>560000</v>
      </c>
      <c r="F1691" s="191"/>
    </row>
    <row r="1692" spans="1:6" ht="15.75" x14ac:dyDescent="0.25">
      <c r="A1692" s="191">
        <v>161</v>
      </c>
      <c r="B1692" s="195" t="s">
        <v>4376</v>
      </c>
      <c r="C1692" s="196" t="s">
        <v>3337</v>
      </c>
      <c r="D1692" s="191" t="s">
        <v>2576</v>
      </c>
      <c r="E1692" s="211">
        <v>430000</v>
      </c>
      <c r="F1692" s="191"/>
    </row>
    <row r="1693" spans="1:6" ht="15.75" x14ac:dyDescent="0.25">
      <c r="A1693" s="191">
        <v>162</v>
      </c>
      <c r="B1693" s="195" t="s">
        <v>4377</v>
      </c>
      <c r="C1693" s="196" t="s">
        <v>4177</v>
      </c>
      <c r="D1693" s="191" t="s">
        <v>1002</v>
      </c>
      <c r="E1693" s="211">
        <v>210000</v>
      </c>
      <c r="F1693" s="191"/>
    </row>
    <row r="1694" spans="1:6" ht="15.75" x14ac:dyDescent="0.25">
      <c r="A1694" s="191">
        <v>163</v>
      </c>
      <c r="B1694" s="195" t="s">
        <v>4378</v>
      </c>
      <c r="C1694" s="196" t="s">
        <v>4177</v>
      </c>
      <c r="D1694" s="191" t="s">
        <v>2576</v>
      </c>
      <c r="E1694" s="211">
        <v>430000</v>
      </c>
      <c r="F1694" s="191"/>
    </row>
    <row r="1695" spans="1:6" ht="15.75" x14ac:dyDescent="0.25">
      <c r="A1695" s="191">
        <v>164</v>
      </c>
      <c r="B1695" s="195" t="s">
        <v>4379</v>
      </c>
      <c r="C1695" s="196" t="s">
        <v>4178</v>
      </c>
      <c r="D1695" s="191" t="s">
        <v>1002</v>
      </c>
      <c r="E1695" s="211">
        <v>210000</v>
      </c>
      <c r="F1695" s="191"/>
    </row>
    <row r="1696" spans="1:6" ht="15.75" x14ac:dyDescent="0.25">
      <c r="A1696" s="191">
        <v>165</v>
      </c>
      <c r="B1696" s="195" t="s">
        <v>4380</v>
      </c>
      <c r="C1696" s="196" t="s">
        <v>4178</v>
      </c>
      <c r="D1696" s="191" t="s">
        <v>2576</v>
      </c>
      <c r="E1696" s="211">
        <v>430000</v>
      </c>
      <c r="F1696" s="191"/>
    </row>
    <row r="1697" spans="1:6" ht="15.75" x14ac:dyDescent="0.25">
      <c r="A1697" s="191">
        <v>166</v>
      </c>
      <c r="B1697" s="195" t="s">
        <v>4381</v>
      </c>
      <c r="C1697" s="196" t="s">
        <v>4179</v>
      </c>
      <c r="D1697" s="191" t="s">
        <v>1002</v>
      </c>
      <c r="E1697" s="211">
        <v>210000</v>
      </c>
      <c r="F1697" s="191"/>
    </row>
    <row r="1698" spans="1:6" ht="15.75" x14ac:dyDescent="0.25">
      <c r="A1698" s="191">
        <v>167</v>
      </c>
      <c r="B1698" s="195" t="s">
        <v>4382</v>
      </c>
      <c r="C1698" s="196" t="s">
        <v>4179</v>
      </c>
      <c r="D1698" s="191" t="s">
        <v>2576</v>
      </c>
      <c r="E1698" s="211">
        <v>430000</v>
      </c>
      <c r="F1698" s="191"/>
    </row>
    <row r="1699" spans="1:6" ht="15.75" x14ac:dyDescent="0.25">
      <c r="A1699" s="191">
        <v>168</v>
      </c>
      <c r="B1699" s="195" t="s">
        <v>4383</v>
      </c>
      <c r="C1699" s="196" t="s">
        <v>4180</v>
      </c>
      <c r="D1699" s="191" t="s">
        <v>2576</v>
      </c>
      <c r="E1699" s="211">
        <v>430000</v>
      </c>
      <c r="F1699" s="191"/>
    </row>
    <row r="1700" spans="1:6" ht="15.75" x14ac:dyDescent="0.25">
      <c r="A1700" s="191">
        <v>169</v>
      </c>
      <c r="B1700" s="195" t="s">
        <v>4384</v>
      </c>
      <c r="C1700" s="196" t="s">
        <v>2949</v>
      </c>
      <c r="D1700" s="191" t="s">
        <v>2576</v>
      </c>
      <c r="E1700" s="211">
        <v>430000</v>
      </c>
      <c r="F1700" s="191"/>
    </row>
    <row r="1701" spans="1:6" ht="15.75" x14ac:dyDescent="0.25">
      <c r="A1701" s="191">
        <v>170</v>
      </c>
      <c r="B1701" s="195" t="s">
        <v>4385</v>
      </c>
      <c r="C1701" s="196" t="s">
        <v>4181</v>
      </c>
      <c r="D1701" s="191" t="s">
        <v>3504</v>
      </c>
      <c r="E1701" s="211">
        <v>230000</v>
      </c>
      <c r="F1701" s="191"/>
    </row>
    <row r="1702" spans="1:6" ht="15.75" x14ac:dyDescent="0.25">
      <c r="A1702" s="191">
        <v>171</v>
      </c>
      <c r="B1702" s="195" t="s">
        <v>4386</v>
      </c>
      <c r="C1702" s="196" t="s">
        <v>4181</v>
      </c>
      <c r="D1702" s="191" t="s">
        <v>4456</v>
      </c>
      <c r="E1702" s="211">
        <v>560000</v>
      </c>
      <c r="F1702" s="191"/>
    </row>
    <row r="1703" spans="1:6" ht="15.75" x14ac:dyDescent="0.25">
      <c r="A1703" s="191">
        <v>172</v>
      </c>
      <c r="B1703" s="195" t="s">
        <v>4387</v>
      </c>
      <c r="C1703" s="196" t="s">
        <v>4182</v>
      </c>
      <c r="D1703" s="191" t="s">
        <v>2576</v>
      </c>
      <c r="E1703" s="211">
        <v>430000</v>
      </c>
      <c r="F1703" s="191"/>
    </row>
    <row r="1704" spans="1:6" ht="30" x14ac:dyDescent="0.25">
      <c r="A1704" s="191">
        <v>173</v>
      </c>
      <c r="B1704" s="195" t="s">
        <v>4388</v>
      </c>
      <c r="C1704" s="202" t="s">
        <v>4183</v>
      </c>
      <c r="D1704" s="191" t="s">
        <v>1002</v>
      </c>
      <c r="E1704" s="211">
        <v>210000</v>
      </c>
      <c r="F1704" s="191"/>
    </row>
    <row r="1705" spans="1:6" ht="30" x14ac:dyDescent="0.25">
      <c r="A1705" s="191">
        <v>174</v>
      </c>
      <c r="B1705" s="195" t="s">
        <v>4389</v>
      </c>
      <c r="C1705" s="202" t="s">
        <v>4183</v>
      </c>
      <c r="D1705" s="191" t="s">
        <v>2576</v>
      </c>
      <c r="E1705" s="211">
        <v>430000</v>
      </c>
      <c r="F1705" s="191"/>
    </row>
    <row r="1706" spans="1:6" ht="15.75" x14ac:dyDescent="0.25">
      <c r="A1706" s="191">
        <v>175</v>
      </c>
      <c r="B1706" s="195" t="s">
        <v>4390</v>
      </c>
      <c r="C1706" s="196" t="s">
        <v>4184</v>
      </c>
      <c r="D1706" s="191" t="s">
        <v>4472</v>
      </c>
      <c r="E1706" s="211">
        <v>1280000</v>
      </c>
      <c r="F1706" s="191" t="s">
        <v>4471</v>
      </c>
    </row>
    <row r="1707" spans="1:6" ht="15.75" x14ac:dyDescent="0.25">
      <c r="A1707" s="191">
        <v>176</v>
      </c>
      <c r="B1707" s="195" t="s">
        <v>4391</v>
      </c>
      <c r="C1707" s="196" t="s">
        <v>4185</v>
      </c>
      <c r="D1707" s="191" t="s">
        <v>4456</v>
      </c>
      <c r="E1707" s="211">
        <v>560000</v>
      </c>
      <c r="F1707" s="191"/>
    </row>
    <row r="1708" spans="1:6" ht="15.75" x14ac:dyDescent="0.25">
      <c r="A1708" s="191">
        <v>177</v>
      </c>
      <c r="B1708" s="195" t="s">
        <v>4392</v>
      </c>
      <c r="C1708" s="196" t="s">
        <v>4185</v>
      </c>
      <c r="D1708" s="191" t="s">
        <v>3504</v>
      </c>
      <c r="E1708" s="211">
        <v>230000</v>
      </c>
      <c r="F1708" s="191"/>
    </row>
    <row r="1709" spans="1:6" ht="15.75" x14ac:dyDescent="0.25">
      <c r="A1709" s="191">
        <v>178</v>
      </c>
      <c r="B1709" s="195" t="s">
        <v>4393</v>
      </c>
      <c r="C1709" s="196" t="s">
        <v>4186</v>
      </c>
      <c r="D1709" s="191" t="s">
        <v>3504</v>
      </c>
      <c r="E1709" s="211">
        <v>230000</v>
      </c>
      <c r="F1709" s="191"/>
    </row>
    <row r="1710" spans="1:6" ht="15.75" x14ac:dyDescent="0.25">
      <c r="A1710" s="191">
        <v>179</v>
      </c>
      <c r="B1710" s="195" t="s">
        <v>4394</v>
      </c>
      <c r="C1710" s="196" t="s">
        <v>4186</v>
      </c>
      <c r="D1710" s="191" t="s">
        <v>4456</v>
      </c>
      <c r="E1710" s="211">
        <v>560000</v>
      </c>
      <c r="F1710" s="191"/>
    </row>
    <row r="1711" spans="1:6" ht="15.75" x14ac:dyDescent="0.25">
      <c r="A1711" s="191">
        <v>180</v>
      </c>
      <c r="B1711" s="195" t="s">
        <v>4395</v>
      </c>
      <c r="C1711" s="196" t="s">
        <v>2795</v>
      </c>
      <c r="D1711" s="191" t="s">
        <v>4456</v>
      </c>
      <c r="E1711" s="211">
        <v>560000</v>
      </c>
      <c r="F1711" s="191"/>
    </row>
    <row r="1712" spans="1:6" ht="15.75" x14ac:dyDescent="0.25">
      <c r="A1712" s="191">
        <v>181</v>
      </c>
      <c r="B1712" s="195" t="s">
        <v>4396</v>
      </c>
      <c r="C1712" s="196" t="s">
        <v>2795</v>
      </c>
      <c r="D1712" s="191" t="s">
        <v>3504</v>
      </c>
      <c r="E1712" s="211">
        <v>230000</v>
      </c>
      <c r="F1712" s="191"/>
    </row>
    <row r="1713" spans="1:6" ht="15.75" x14ac:dyDescent="0.25">
      <c r="A1713" s="191">
        <v>182</v>
      </c>
      <c r="B1713" s="195" t="s">
        <v>4397</v>
      </c>
      <c r="C1713" s="196" t="s">
        <v>2455</v>
      </c>
      <c r="D1713" s="191" t="s">
        <v>4456</v>
      </c>
      <c r="E1713" s="211">
        <v>560000</v>
      </c>
      <c r="F1713" s="191"/>
    </row>
    <row r="1714" spans="1:6" ht="15.75" x14ac:dyDescent="0.25">
      <c r="A1714" s="191">
        <v>183</v>
      </c>
      <c r="B1714" s="195" t="s">
        <v>4398</v>
      </c>
      <c r="C1714" s="196" t="s">
        <v>2455</v>
      </c>
      <c r="D1714" s="191" t="s">
        <v>3504</v>
      </c>
      <c r="E1714" s="211">
        <v>230000</v>
      </c>
      <c r="F1714" s="191"/>
    </row>
    <row r="1715" spans="1:6" ht="15.75" x14ac:dyDescent="0.25">
      <c r="A1715" s="191">
        <v>184</v>
      </c>
      <c r="B1715" s="195" t="s">
        <v>4399</v>
      </c>
      <c r="C1715" s="196" t="s">
        <v>4187</v>
      </c>
      <c r="D1715" s="191" t="s">
        <v>2575</v>
      </c>
      <c r="E1715" s="211">
        <v>400000</v>
      </c>
      <c r="F1715" s="191"/>
    </row>
    <row r="1716" spans="1:6" ht="15.75" x14ac:dyDescent="0.25">
      <c r="A1716" s="191">
        <v>185</v>
      </c>
      <c r="B1716" s="195" t="s">
        <v>4400</v>
      </c>
      <c r="C1716" s="196" t="s">
        <v>4188</v>
      </c>
      <c r="D1716" s="191" t="s">
        <v>4456</v>
      </c>
      <c r="E1716" s="211">
        <v>560000</v>
      </c>
      <c r="F1716" s="191"/>
    </row>
    <row r="1717" spans="1:6" ht="15.75" x14ac:dyDescent="0.25">
      <c r="A1717" s="191">
        <v>186</v>
      </c>
      <c r="B1717" s="195" t="s">
        <v>4401</v>
      </c>
      <c r="C1717" s="196" t="s">
        <v>4188</v>
      </c>
      <c r="D1717" s="191" t="s">
        <v>3504</v>
      </c>
      <c r="E1717" s="211">
        <v>230000</v>
      </c>
      <c r="F1717" s="191"/>
    </row>
    <row r="1718" spans="1:6" ht="15.75" x14ac:dyDescent="0.25">
      <c r="A1718" s="191">
        <v>187</v>
      </c>
      <c r="B1718" s="195" t="s">
        <v>4402</v>
      </c>
      <c r="C1718" s="196" t="s">
        <v>4189</v>
      </c>
      <c r="D1718" s="191" t="s">
        <v>4456</v>
      </c>
      <c r="E1718" s="211">
        <v>560000</v>
      </c>
      <c r="F1718" s="191"/>
    </row>
    <row r="1719" spans="1:6" ht="15.75" x14ac:dyDescent="0.25">
      <c r="A1719" s="191">
        <v>188</v>
      </c>
      <c r="B1719" s="195" t="s">
        <v>4403</v>
      </c>
      <c r="C1719" s="196" t="s">
        <v>4189</v>
      </c>
      <c r="D1719" s="191" t="s">
        <v>3504</v>
      </c>
      <c r="E1719" s="211">
        <v>230000</v>
      </c>
      <c r="F1719" s="191"/>
    </row>
    <row r="1720" spans="1:6" ht="15.75" x14ac:dyDescent="0.25">
      <c r="A1720" s="191">
        <v>189</v>
      </c>
      <c r="B1720" s="195" t="s">
        <v>4404</v>
      </c>
      <c r="C1720" s="196" t="s">
        <v>2538</v>
      </c>
      <c r="D1720" s="191" t="s">
        <v>4456</v>
      </c>
      <c r="E1720" s="211">
        <v>560000</v>
      </c>
      <c r="F1720" s="191"/>
    </row>
    <row r="1721" spans="1:6" ht="15.75" x14ac:dyDescent="0.25">
      <c r="A1721" s="191">
        <v>190</v>
      </c>
      <c r="B1721" s="195" t="s">
        <v>4405</v>
      </c>
      <c r="C1721" s="196" t="s">
        <v>2538</v>
      </c>
      <c r="D1721" s="191" t="s">
        <v>3504</v>
      </c>
      <c r="E1721" s="211">
        <v>230000</v>
      </c>
      <c r="F1721" s="191"/>
    </row>
    <row r="1722" spans="1:6" ht="15.75" x14ac:dyDescent="0.25">
      <c r="A1722" s="191">
        <v>191</v>
      </c>
      <c r="B1722" s="195" t="s">
        <v>4406</v>
      </c>
      <c r="C1722" s="196" t="s">
        <v>4190</v>
      </c>
      <c r="D1722" s="191" t="s">
        <v>4456</v>
      </c>
      <c r="E1722" s="211">
        <v>560000</v>
      </c>
      <c r="F1722" s="191"/>
    </row>
    <row r="1723" spans="1:6" ht="15.75" x14ac:dyDescent="0.25">
      <c r="A1723" s="191">
        <v>192</v>
      </c>
      <c r="B1723" s="195" t="s">
        <v>4407</v>
      </c>
      <c r="C1723" s="196" t="s">
        <v>4190</v>
      </c>
      <c r="D1723" s="191" t="s">
        <v>3504</v>
      </c>
      <c r="E1723" s="211">
        <v>230000</v>
      </c>
      <c r="F1723" s="191"/>
    </row>
    <row r="1724" spans="1:6" ht="15.75" x14ac:dyDescent="0.25">
      <c r="A1724" s="191">
        <v>193</v>
      </c>
      <c r="B1724" s="195" t="s">
        <v>4408</v>
      </c>
      <c r="C1724" s="196" t="s">
        <v>4191</v>
      </c>
      <c r="D1724" s="191" t="s">
        <v>4456</v>
      </c>
      <c r="E1724" s="211">
        <v>560000</v>
      </c>
      <c r="F1724" s="191"/>
    </row>
    <row r="1725" spans="1:6" ht="15.75" x14ac:dyDescent="0.25">
      <c r="A1725" s="191">
        <v>194</v>
      </c>
      <c r="B1725" s="195" t="s">
        <v>4409</v>
      </c>
      <c r="C1725" s="196" t="s">
        <v>4191</v>
      </c>
      <c r="D1725" s="191" t="s">
        <v>3504</v>
      </c>
      <c r="E1725" s="211">
        <v>230000</v>
      </c>
      <c r="F1725" s="191"/>
    </row>
    <row r="1726" spans="1:6" ht="15.75" x14ac:dyDescent="0.25">
      <c r="A1726" s="191">
        <v>195</v>
      </c>
      <c r="B1726" s="195" t="s">
        <v>4410</v>
      </c>
      <c r="C1726" s="196" t="s">
        <v>4192</v>
      </c>
      <c r="D1726" s="191" t="s">
        <v>3504</v>
      </c>
      <c r="E1726" s="211">
        <v>230000</v>
      </c>
      <c r="F1726" s="191"/>
    </row>
    <row r="1727" spans="1:6" ht="15.75" x14ac:dyDescent="0.25">
      <c r="A1727" s="191">
        <v>196</v>
      </c>
      <c r="B1727" s="195" t="s">
        <v>4411</v>
      </c>
      <c r="C1727" s="196" t="s">
        <v>4193</v>
      </c>
      <c r="D1727" s="191" t="s">
        <v>2576</v>
      </c>
      <c r="E1727" s="211">
        <v>430000</v>
      </c>
      <c r="F1727" s="191"/>
    </row>
    <row r="1728" spans="1:6" ht="15.75" x14ac:dyDescent="0.25">
      <c r="A1728" s="191">
        <v>197</v>
      </c>
      <c r="B1728" s="195" t="s">
        <v>4412</v>
      </c>
      <c r="C1728" s="196" t="s">
        <v>4193</v>
      </c>
      <c r="D1728" s="191" t="s">
        <v>1002</v>
      </c>
      <c r="E1728" s="211">
        <v>210000</v>
      </c>
      <c r="F1728" s="191"/>
    </row>
    <row r="1729" spans="1:6" ht="15.75" x14ac:dyDescent="0.25">
      <c r="A1729" s="191">
        <v>198</v>
      </c>
      <c r="B1729" s="195" t="s">
        <v>4413</v>
      </c>
      <c r="C1729" s="196" t="s">
        <v>4192</v>
      </c>
      <c r="D1729" s="191" t="s">
        <v>4456</v>
      </c>
      <c r="E1729" s="211">
        <v>560000</v>
      </c>
      <c r="F1729" s="191"/>
    </row>
    <row r="1730" spans="1:6" ht="15.75" x14ac:dyDescent="0.25">
      <c r="A1730" s="191">
        <v>199</v>
      </c>
      <c r="B1730" s="195" t="s">
        <v>4414</v>
      </c>
      <c r="C1730" s="196" t="s">
        <v>4194</v>
      </c>
      <c r="D1730" s="191" t="s">
        <v>4456</v>
      </c>
      <c r="E1730" s="211">
        <v>560000</v>
      </c>
      <c r="F1730" s="191"/>
    </row>
    <row r="1731" spans="1:6" ht="15.75" x14ac:dyDescent="0.25">
      <c r="A1731" s="191">
        <v>200</v>
      </c>
      <c r="B1731" s="195" t="s">
        <v>4415</v>
      </c>
      <c r="C1731" s="196" t="s">
        <v>4194</v>
      </c>
      <c r="D1731" s="191" t="s">
        <v>3504</v>
      </c>
      <c r="E1731" s="211">
        <v>230000</v>
      </c>
      <c r="F1731" s="191"/>
    </row>
    <row r="1732" spans="1:6" ht="15.75" x14ac:dyDescent="0.25">
      <c r="A1732" s="191">
        <v>201</v>
      </c>
      <c r="B1732" s="195" t="s">
        <v>4416</v>
      </c>
      <c r="C1732" s="196" t="s">
        <v>4195</v>
      </c>
      <c r="D1732" s="191" t="s">
        <v>2575</v>
      </c>
      <c r="E1732" s="211">
        <v>400000</v>
      </c>
      <c r="F1732" s="191"/>
    </row>
    <row r="1733" spans="1:6" ht="15.75" x14ac:dyDescent="0.25">
      <c r="A1733" s="191">
        <v>202</v>
      </c>
      <c r="B1733" s="195" t="s">
        <v>4417</v>
      </c>
      <c r="C1733" s="196" t="s">
        <v>4196</v>
      </c>
      <c r="D1733" s="191" t="s">
        <v>2575</v>
      </c>
      <c r="E1733" s="211">
        <v>400000</v>
      </c>
      <c r="F1733" s="191"/>
    </row>
    <row r="1734" spans="1:6" ht="15.75" x14ac:dyDescent="0.25">
      <c r="A1734" s="191">
        <v>203</v>
      </c>
      <c r="B1734" s="195" t="s">
        <v>4418</v>
      </c>
      <c r="C1734" s="196" t="s">
        <v>4197</v>
      </c>
      <c r="D1734" s="191" t="s">
        <v>4456</v>
      </c>
      <c r="E1734" s="211">
        <v>560000</v>
      </c>
      <c r="F1734" s="191"/>
    </row>
    <row r="1735" spans="1:6" ht="15.75" x14ac:dyDescent="0.25">
      <c r="A1735" s="191">
        <v>204</v>
      </c>
      <c r="B1735" s="195" t="s">
        <v>4419</v>
      </c>
      <c r="C1735" s="196" t="s">
        <v>4197</v>
      </c>
      <c r="D1735" s="191" t="s">
        <v>3504</v>
      </c>
      <c r="E1735" s="211">
        <v>230000</v>
      </c>
      <c r="F1735" s="191"/>
    </row>
    <row r="1736" spans="1:6" ht="15.75" x14ac:dyDescent="0.25">
      <c r="A1736" s="191">
        <v>205</v>
      </c>
      <c r="B1736" s="195" t="s">
        <v>4420</v>
      </c>
      <c r="C1736" s="196" t="s">
        <v>4198</v>
      </c>
      <c r="D1736" s="191" t="s">
        <v>3504</v>
      </c>
      <c r="E1736" s="211">
        <v>230000</v>
      </c>
      <c r="F1736" s="191"/>
    </row>
    <row r="1737" spans="1:6" ht="15.75" x14ac:dyDescent="0.25">
      <c r="A1737" s="191">
        <v>206</v>
      </c>
      <c r="B1737" s="195" t="s">
        <v>4421</v>
      </c>
      <c r="C1737" s="196" t="s">
        <v>4198</v>
      </c>
      <c r="D1737" s="191" t="s">
        <v>4456</v>
      </c>
      <c r="E1737" s="211">
        <v>560000</v>
      </c>
      <c r="F1737" s="191"/>
    </row>
    <row r="1738" spans="1:6" ht="15.75" x14ac:dyDescent="0.25">
      <c r="A1738" s="191">
        <v>207</v>
      </c>
      <c r="B1738" s="195" t="s">
        <v>4422</v>
      </c>
      <c r="C1738" s="196" t="s">
        <v>4199</v>
      </c>
      <c r="D1738" s="191" t="s">
        <v>4456</v>
      </c>
      <c r="E1738" s="211">
        <v>560000</v>
      </c>
      <c r="F1738" s="191"/>
    </row>
    <row r="1739" spans="1:6" ht="15.75" x14ac:dyDescent="0.25">
      <c r="A1739" s="191">
        <v>208</v>
      </c>
      <c r="B1739" s="195" t="s">
        <v>4423</v>
      </c>
      <c r="C1739" s="196" t="s">
        <v>4199</v>
      </c>
      <c r="D1739" s="191" t="s">
        <v>3504</v>
      </c>
      <c r="E1739" s="211">
        <v>230000</v>
      </c>
      <c r="F1739" s="191"/>
    </row>
    <row r="1740" spans="1:6" ht="15.75" x14ac:dyDescent="0.25">
      <c r="A1740" s="191">
        <v>209</v>
      </c>
      <c r="B1740" s="195" t="s">
        <v>4424</v>
      </c>
      <c r="C1740" s="196" t="s">
        <v>4200</v>
      </c>
      <c r="D1740" s="191" t="s">
        <v>3504</v>
      </c>
      <c r="E1740" s="211">
        <v>230000</v>
      </c>
      <c r="F1740" s="191"/>
    </row>
    <row r="1741" spans="1:6" ht="15.75" x14ac:dyDescent="0.25">
      <c r="A1741" s="191">
        <v>210</v>
      </c>
      <c r="B1741" s="195" t="s">
        <v>4425</v>
      </c>
      <c r="C1741" s="196" t="s">
        <v>4200</v>
      </c>
      <c r="D1741" s="191" t="s">
        <v>4456</v>
      </c>
      <c r="E1741" s="211">
        <v>560000</v>
      </c>
      <c r="F1741" s="191"/>
    </row>
    <row r="1742" spans="1:6" ht="30" x14ac:dyDescent="0.25">
      <c r="A1742" s="191">
        <v>211</v>
      </c>
      <c r="B1742" s="195" t="s">
        <v>4426</v>
      </c>
      <c r="C1742" s="202" t="s">
        <v>4201</v>
      </c>
      <c r="D1742" s="191" t="s">
        <v>4456</v>
      </c>
      <c r="E1742" s="211">
        <v>560000</v>
      </c>
      <c r="F1742" s="191"/>
    </row>
    <row r="1743" spans="1:6" ht="30" x14ac:dyDescent="0.25">
      <c r="A1743" s="191">
        <v>212</v>
      </c>
      <c r="B1743" s="195" t="s">
        <v>4427</v>
      </c>
      <c r="C1743" s="202" t="s">
        <v>4201</v>
      </c>
      <c r="D1743" s="191" t="s">
        <v>3504</v>
      </c>
      <c r="E1743" s="211">
        <v>230000</v>
      </c>
      <c r="F1743" s="191"/>
    </row>
    <row r="1744" spans="1:6" ht="15.75" x14ac:dyDescent="0.25">
      <c r="A1744" s="191">
        <v>213</v>
      </c>
      <c r="B1744" s="195" t="s">
        <v>4428</v>
      </c>
      <c r="C1744" s="196" t="s">
        <v>4202</v>
      </c>
      <c r="D1744" s="191" t="s">
        <v>4456</v>
      </c>
      <c r="E1744" s="211">
        <v>560000</v>
      </c>
      <c r="F1744" s="191"/>
    </row>
    <row r="1745" spans="1:6" ht="15.75" x14ac:dyDescent="0.25">
      <c r="A1745" s="191">
        <v>214</v>
      </c>
      <c r="B1745" s="195" t="s">
        <v>4429</v>
      </c>
      <c r="C1745" s="196" t="s">
        <v>4202</v>
      </c>
      <c r="D1745" s="191" t="s">
        <v>3504</v>
      </c>
      <c r="E1745" s="211">
        <v>230000</v>
      </c>
      <c r="F1745" s="191"/>
    </row>
    <row r="1746" spans="1:6" ht="15.75" x14ac:dyDescent="0.25">
      <c r="A1746" s="191">
        <v>215</v>
      </c>
      <c r="B1746" s="195" t="s">
        <v>4430</v>
      </c>
      <c r="C1746" s="196" t="s">
        <v>4203</v>
      </c>
      <c r="D1746" s="191" t="s">
        <v>3504</v>
      </c>
      <c r="E1746" s="211">
        <v>230000</v>
      </c>
      <c r="F1746" s="191"/>
    </row>
    <row r="1747" spans="1:6" ht="15.75" x14ac:dyDescent="0.25">
      <c r="A1747" s="191">
        <v>216</v>
      </c>
      <c r="B1747" s="195" t="s">
        <v>4431</v>
      </c>
      <c r="C1747" s="196" t="s">
        <v>4203</v>
      </c>
      <c r="D1747" s="191" t="s">
        <v>4456</v>
      </c>
      <c r="E1747" s="211">
        <v>560000</v>
      </c>
      <c r="F1747" s="191"/>
    </row>
    <row r="1748" spans="1:6" ht="15.75" x14ac:dyDescent="0.25">
      <c r="A1748" s="191">
        <v>217</v>
      </c>
      <c r="B1748" s="195" t="s">
        <v>4432</v>
      </c>
      <c r="C1748" s="196" t="s">
        <v>4204</v>
      </c>
      <c r="D1748" s="191" t="s">
        <v>4456</v>
      </c>
      <c r="E1748" s="211">
        <v>560000</v>
      </c>
      <c r="F1748" s="191"/>
    </row>
    <row r="1749" spans="1:6" ht="15.75" x14ac:dyDescent="0.25">
      <c r="A1749" s="191">
        <v>218</v>
      </c>
      <c r="B1749" s="195" t="s">
        <v>4433</v>
      </c>
      <c r="C1749" s="196" t="s">
        <v>4204</v>
      </c>
      <c r="D1749" s="191" t="s">
        <v>3504</v>
      </c>
      <c r="E1749" s="211">
        <v>230000</v>
      </c>
      <c r="F1749" s="191"/>
    </row>
    <row r="1750" spans="1:6" ht="15.75" x14ac:dyDescent="0.25">
      <c r="A1750" s="191">
        <v>219</v>
      </c>
      <c r="B1750" s="195" t="s">
        <v>4434</v>
      </c>
      <c r="C1750" s="196" t="s">
        <v>4205</v>
      </c>
      <c r="D1750" s="191" t="s">
        <v>2575</v>
      </c>
      <c r="E1750" s="211">
        <v>400000</v>
      </c>
      <c r="F1750" s="191"/>
    </row>
    <row r="1751" spans="1:6" ht="15.75" x14ac:dyDescent="0.25">
      <c r="A1751" s="191">
        <v>220</v>
      </c>
      <c r="B1751" s="195" t="s">
        <v>4435</v>
      </c>
      <c r="C1751" s="196" t="s">
        <v>4206</v>
      </c>
      <c r="D1751" s="191" t="s">
        <v>2575</v>
      </c>
      <c r="E1751" s="211">
        <v>400000</v>
      </c>
      <c r="F1751" s="191"/>
    </row>
    <row r="1752" spans="1:6" ht="15.75" x14ac:dyDescent="0.25">
      <c r="A1752" s="191">
        <v>221</v>
      </c>
      <c r="B1752" s="195" t="s">
        <v>4436</v>
      </c>
      <c r="C1752" s="196" t="s">
        <v>4207</v>
      </c>
      <c r="D1752" s="191" t="s">
        <v>4456</v>
      </c>
      <c r="E1752" s="211">
        <v>7840000</v>
      </c>
      <c r="F1752" s="191" t="s">
        <v>4465</v>
      </c>
    </row>
    <row r="1753" spans="1:6" ht="15.75" x14ac:dyDescent="0.25">
      <c r="A1753" s="191">
        <v>222</v>
      </c>
      <c r="B1753" s="195" t="s">
        <v>4437</v>
      </c>
      <c r="C1753" s="196" t="s">
        <v>4207</v>
      </c>
      <c r="D1753" s="191" t="s">
        <v>3504</v>
      </c>
      <c r="E1753" s="211">
        <v>3220000</v>
      </c>
      <c r="F1753" s="191" t="s">
        <v>4465</v>
      </c>
    </row>
    <row r="1754" spans="1:6" ht="15.75" x14ac:dyDescent="0.25">
      <c r="A1754" s="191">
        <v>223</v>
      </c>
      <c r="B1754" s="195" t="s">
        <v>4438</v>
      </c>
      <c r="C1754" s="196" t="s">
        <v>4208</v>
      </c>
      <c r="D1754" s="191" t="s">
        <v>2579</v>
      </c>
      <c r="E1754" s="211">
        <v>845000</v>
      </c>
      <c r="F1754" s="191"/>
    </row>
    <row r="1755" spans="1:6" ht="15.75" x14ac:dyDescent="0.25">
      <c r="A1755" s="191">
        <v>224</v>
      </c>
      <c r="B1755" s="195" t="s">
        <v>4439</v>
      </c>
      <c r="C1755" s="196" t="s">
        <v>4209</v>
      </c>
      <c r="D1755" s="191" t="s">
        <v>4456</v>
      </c>
      <c r="E1755" s="211">
        <v>560000</v>
      </c>
      <c r="F1755" s="191"/>
    </row>
    <row r="1756" spans="1:6" ht="15.75" x14ac:dyDescent="0.25">
      <c r="A1756" s="191">
        <v>225</v>
      </c>
      <c r="B1756" s="195" t="s">
        <v>4440</v>
      </c>
      <c r="C1756" s="196" t="s">
        <v>4210</v>
      </c>
      <c r="D1756" s="191" t="s">
        <v>4456</v>
      </c>
      <c r="E1756" s="211">
        <v>560000</v>
      </c>
      <c r="F1756" s="191"/>
    </row>
    <row r="1757" spans="1:6" ht="15.75" x14ac:dyDescent="0.25">
      <c r="A1757" s="191">
        <v>226</v>
      </c>
      <c r="B1757" s="195" t="s">
        <v>4441</v>
      </c>
      <c r="C1757" s="196" t="s">
        <v>4211</v>
      </c>
      <c r="D1757" s="191" t="s">
        <v>4456</v>
      </c>
      <c r="E1757" s="211">
        <v>560000</v>
      </c>
      <c r="F1757" s="191"/>
    </row>
    <row r="1758" spans="1:6" ht="15.75" x14ac:dyDescent="0.25">
      <c r="A1758" s="191">
        <v>227</v>
      </c>
      <c r="B1758" s="195" t="s">
        <v>4442</v>
      </c>
      <c r="C1758" s="196" t="s">
        <v>4212</v>
      </c>
      <c r="D1758" s="191" t="s">
        <v>4456</v>
      </c>
      <c r="E1758" s="211">
        <v>560000</v>
      </c>
      <c r="F1758" s="191"/>
    </row>
    <row r="1759" spans="1:6" ht="15.75" x14ac:dyDescent="0.25">
      <c r="A1759" s="191">
        <v>228</v>
      </c>
      <c r="B1759" s="195" t="s">
        <v>4443</v>
      </c>
      <c r="C1759" s="196" t="s">
        <v>4212</v>
      </c>
      <c r="D1759" s="191" t="s">
        <v>3504</v>
      </c>
      <c r="E1759" s="211">
        <v>230000</v>
      </c>
      <c r="F1759" s="191"/>
    </row>
    <row r="1760" spans="1:6" ht="15.75" x14ac:dyDescent="0.25">
      <c r="A1760" s="191">
        <v>229</v>
      </c>
      <c r="B1760" s="195" t="s">
        <v>4444</v>
      </c>
      <c r="C1760" s="196" t="s">
        <v>4211</v>
      </c>
      <c r="D1760" s="191" t="s">
        <v>3504</v>
      </c>
      <c r="E1760" s="211">
        <v>230000</v>
      </c>
      <c r="F1760" s="191"/>
    </row>
    <row r="1761" spans="1:7" ht="15.75" x14ac:dyDescent="0.25">
      <c r="A1761" s="191">
        <v>230</v>
      </c>
      <c r="B1761" s="195" t="s">
        <v>4445</v>
      </c>
      <c r="C1761" s="196" t="s">
        <v>4210</v>
      </c>
      <c r="D1761" s="191" t="s">
        <v>3504</v>
      </c>
      <c r="E1761" s="211">
        <v>230000</v>
      </c>
      <c r="F1761" s="191"/>
    </row>
    <row r="1762" spans="1:7" ht="15.75" x14ac:dyDescent="0.25">
      <c r="A1762" s="191">
        <v>231</v>
      </c>
      <c r="B1762" s="195" t="s">
        <v>4446</v>
      </c>
      <c r="C1762" s="196" t="s">
        <v>4209</v>
      </c>
      <c r="D1762" s="191" t="s">
        <v>3504</v>
      </c>
      <c r="E1762" s="211">
        <v>230000</v>
      </c>
      <c r="F1762" s="191"/>
    </row>
    <row r="1763" spans="1:7" ht="15.75" x14ac:dyDescent="0.25">
      <c r="A1763" s="191">
        <v>232</v>
      </c>
      <c r="B1763" s="195" t="s">
        <v>4447</v>
      </c>
      <c r="C1763" s="196" t="s">
        <v>4213</v>
      </c>
      <c r="D1763" s="191" t="s">
        <v>4456</v>
      </c>
      <c r="E1763" s="211">
        <v>560000</v>
      </c>
      <c r="F1763" s="191"/>
    </row>
    <row r="1764" spans="1:7" ht="15.75" x14ac:dyDescent="0.25">
      <c r="A1764" s="191">
        <v>233</v>
      </c>
      <c r="B1764" s="195" t="s">
        <v>4448</v>
      </c>
      <c r="C1764" s="196" t="s">
        <v>4213</v>
      </c>
      <c r="D1764" s="191" t="s">
        <v>3504</v>
      </c>
      <c r="E1764" s="211">
        <v>230000</v>
      </c>
      <c r="F1764" s="191"/>
    </row>
    <row r="1765" spans="1:7" ht="15.75" x14ac:dyDescent="0.25">
      <c r="A1765" s="191">
        <v>234</v>
      </c>
      <c r="B1765" s="195" t="s">
        <v>4449</v>
      </c>
      <c r="C1765" s="196" t="s">
        <v>3641</v>
      </c>
      <c r="D1765" s="191" t="s">
        <v>4472</v>
      </c>
      <c r="E1765" s="211">
        <v>400000</v>
      </c>
      <c r="F1765" s="191"/>
    </row>
    <row r="1766" spans="1:7" ht="15.75" x14ac:dyDescent="0.25">
      <c r="A1766" s="191">
        <v>235</v>
      </c>
      <c r="B1766" s="195" t="s">
        <v>4450</v>
      </c>
      <c r="C1766" s="196" t="s">
        <v>3734</v>
      </c>
      <c r="D1766" s="191" t="s">
        <v>4472</v>
      </c>
      <c r="E1766" s="211">
        <v>640000</v>
      </c>
      <c r="F1766" s="191"/>
    </row>
    <row r="1767" spans="1:7" ht="15.75" x14ac:dyDescent="0.25">
      <c r="A1767" s="191">
        <v>236</v>
      </c>
      <c r="B1767" s="195" t="s">
        <v>4451</v>
      </c>
      <c r="C1767" s="196" t="s">
        <v>3641</v>
      </c>
      <c r="D1767" s="191" t="s">
        <v>4472</v>
      </c>
      <c r="E1767" s="211">
        <v>240000</v>
      </c>
      <c r="F1767" s="191"/>
    </row>
    <row r="1768" spans="1:7" ht="15.75" x14ac:dyDescent="0.25">
      <c r="A1768" s="191">
        <v>237</v>
      </c>
      <c r="B1768" s="195" t="s">
        <v>4452</v>
      </c>
      <c r="C1768" s="196" t="s">
        <v>4214</v>
      </c>
      <c r="D1768" s="191" t="s">
        <v>4456</v>
      </c>
      <c r="E1768" s="211">
        <v>560000</v>
      </c>
      <c r="F1768" s="191"/>
    </row>
    <row r="1769" spans="1:7" ht="15.75" x14ac:dyDescent="0.25">
      <c r="A1769" s="191">
        <v>238</v>
      </c>
      <c r="B1769" s="195" t="s">
        <v>4453</v>
      </c>
      <c r="C1769" s="196" t="s">
        <v>4214</v>
      </c>
      <c r="D1769" s="191" t="s">
        <v>3504</v>
      </c>
      <c r="E1769" s="211">
        <v>230000</v>
      </c>
      <c r="F1769" s="191"/>
    </row>
    <row r="1770" spans="1:7" ht="15.75" x14ac:dyDescent="0.25">
      <c r="A1770" s="191">
        <v>239</v>
      </c>
      <c r="B1770" s="195" t="s">
        <v>4454</v>
      </c>
      <c r="C1770" s="196" t="s">
        <v>4215</v>
      </c>
      <c r="D1770" s="191" t="s">
        <v>3504</v>
      </c>
      <c r="E1770" s="211">
        <v>230000</v>
      </c>
      <c r="F1770" s="191"/>
    </row>
    <row r="1771" spans="1:7" ht="15.75" x14ac:dyDescent="0.25">
      <c r="A1771" s="191">
        <v>240</v>
      </c>
      <c r="B1771" s="195" t="s">
        <v>4455</v>
      </c>
      <c r="C1771" s="196" t="s">
        <v>4215</v>
      </c>
      <c r="D1771" s="191" t="s">
        <v>4456</v>
      </c>
      <c r="E1771" s="211">
        <v>560000</v>
      </c>
      <c r="F1771" s="191"/>
      <c r="G1771" s="54">
        <f>SUM(E1706:E1771)</f>
        <v>37645000</v>
      </c>
    </row>
    <row r="1772" spans="1:7" ht="15.75" x14ac:dyDescent="0.25">
      <c r="A1772" s="343" t="s">
        <v>330</v>
      </c>
      <c r="B1772" s="344"/>
      <c r="C1772" s="344"/>
      <c r="D1772" s="345"/>
      <c r="E1772" s="212">
        <f>SUM(E1532:E1771)</f>
        <v>139760000</v>
      </c>
      <c r="F1772" s="34"/>
    </row>
    <row r="1773" spans="1:7" ht="15.75" x14ac:dyDescent="0.25">
      <c r="A1773" s="346" t="s">
        <v>4483</v>
      </c>
      <c r="B1773" s="347"/>
      <c r="C1773" s="347"/>
      <c r="D1773" s="347"/>
      <c r="E1773" s="350"/>
      <c r="F1773" s="347"/>
    </row>
    <row r="1774" spans="1:7" ht="15.75" x14ac:dyDescent="0.25">
      <c r="A1774" s="319" t="s">
        <v>4481</v>
      </c>
      <c r="B1774" s="319"/>
      <c r="C1774" s="319"/>
      <c r="D1774" s="319"/>
      <c r="E1774" s="349"/>
      <c r="F1774" s="319"/>
    </row>
    <row r="1775" spans="1:7" ht="15.75" x14ac:dyDescent="0.25">
      <c r="A1775" s="320" t="s">
        <v>9</v>
      </c>
      <c r="B1775" s="320"/>
      <c r="C1775" s="320"/>
      <c r="D1775" s="320" t="s">
        <v>10</v>
      </c>
      <c r="E1775" s="348"/>
      <c r="F1775" s="320"/>
    </row>
    <row r="1776" spans="1:7" ht="15.75" x14ac:dyDescent="0.25">
      <c r="A1776" s="1"/>
      <c r="B1776" s="1"/>
      <c r="C1776" s="1"/>
      <c r="D1776" s="1"/>
      <c r="E1776" s="209"/>
      <c r="F1776" s="10"/>
    </row>
    <row r="1777" spans="1:7" ht="15.75" x14ac:dyDescent="0.25">
      <c r="A1777" s="1"/>
      <c r="B1777" s="1"/>
      <c r="C1777" s="1"/>
      <c r="D1777" s="1"/>
      <c r="E1777" s="209"/>
      <c r="F1777" s="10"/>
    </row>
    <row r="1778" spans="1:7" ht="15.75" x14ac:dyDescent="0.25">
      <c r="A1778" s="1"/>
      <c r="B1778" s="1"/>
      <c r="C1778" s="1"/>
      <c r="D1778" s="1"/>
      <c r="E1778" s="209"/>
      <c r="F1778" s="10"/>
    </row>
    <row r="1779" spans="1:7" ht="15.75" x14ac:dyDescent="0.25">
      <c r="A1779" s="1"/>
      <c r="B1779" s="1"/>
      <c r="C1779" s="1"/>
      <c r="D1779" s="1"/>
      <c r="E1779" s="209"/>
      <c r="F1779" s="10"/>
      <c r="G1779">
        <v>1200</v>
      </c>
    </row>
    <row r="1780" spans="1:7" ht="15.75" x14ac:dyDescent="0.25">
      <c r="A1780" s="1"/>
      <c r="B1780" s="1"/>
      <c r="C1780" s="1"/>
      <c r="D1780" s="1"/>
      <c r="E1780" s="209"/>
      <c r="F1780" s="10"/>
      <c r="G1780">
        <v>1260</v>
      </c>
    </row>
    <row r="1781" spans="1:7" ht="15.75" x14ac:dyDescent="0.25">
      <c r="A1781" s="320" t="s">
        <v>11</v>
      </c>
      <c r="B1781" s="320"/>
      <c r="C1781" s="320"/>
      <c r="D1781" s="320" t="s">
        <v>12</v>
      </c>
      <c r="E1781" s="348"/>
      <c r="F1781" s="320"/>
      <c r="G1781">
        <v>33580</v>
      </c>
    </row>
    <row r="1782" spans="1:7" ht="15.75" x14ac:dyDescent="0.25">
      <c r="A1782" s="203"/>
      <c r="B1782" s="327" t="s">
        <v>183</v>
      </c>
      <c r="C1782" s="327"/>
      <c r="D1782" s="203"/>
      <c r="E1782" s="210"/>
      <c r="F1782" s="203"/>
      <c r="G1782">
        <v>87780</v>
      </c>
    </row>
    <row r="1783" spans="1:7" ht="15.75" x14ac:dyDescent="0.25">
      <c r="A1783" s="204" t="s">
        <v>4477</v>
      </c>
      <c r="B1783" s="204"/>
      <c r="C1783" s="204"/>
      <c r="D1783" s="325" t="s">
        <v>4473</v>
      </c>
      <c r="E1783" s="326"/>
      <c r="F1783" s="325"/>
      <c r="G1783">
        <v>12160</v>
      </c>
    </row>
    <row r="1784" spans="1:7" ht="15.75" x14ac:dyDescent="0.25">
      <c r="A1784" s="205" t="s">
        <v>4475</v>
      </c>
      <c r="B1784" s="204"/>
      <c r="C1784" s="204"/>
      <c r="D1784" s="325" t="s">
        <v>4479</v>
      </c>
      <c r="E1784" s="326"/>
      <c r="F1784" s="325"/>
      <c r="G1784">
        <v>2000</v>
      </c>
    </row>
    <row r="1785" spans="1:7" ht="15.75" x14ac:dyDescent="0.25">
      <c r="A1785" s="204" t="s">
        <v>4478</v>
      </c>
      <c r="B1785" s="204"/>
      <c r="C1785" s="204"/>
      <c r="D1785" s="325" t="s">
        <v>4105</v>
      </c>
      <c r="E1785" s="326"/>
      <c r="F1785" s="325"/>
      <c r="G1785">
        <v>935</v>
      </c>
    </row>
    <row r="1786" spans="1:7" ht="15.75" x14ac:dyDescent="0.25">
      <c r="A1786" s="327" t="s">
        <v>4480</v>
      </c>
      <c r="B1786" s="327"/>
      <c r="C1786" s="327"/>
      <c r="D1786" s="340"/>
      <c r="E1786" s="341"/>
      <c r="F1786" s="340"/>
      <c r="G1786">
        <v>845</v>
      </c>
    </row>
    <row r="1787" spans="1:7" ht="15.75" x14ac:dyDescent="0.25">
      <c r="A1787" s="204" t="s">
        <v>4474</v>
      </c>
      <c r="B1787" s="204"/>
      <c r="C1787" s="204"/>
      <c r="D1787" s="203"/>
      <c r="E1787" s="210"/>
      <c r="F1787" s="203"/>
      <c r="G1787">
        <f>SUM(G1779:G1786)</f>
        <v>139760</v>
      </c>
    </row>
    <row r="1788" spans="1:7" ht="15.75" x14ac:dyDescent="0.25">
      <c r="A1788" s="204"/>
      <c r="B1788" s="204"/>
      <c r="C1788" s="204"/>
      <c r="D1788" s="203"/>
      <c r="E1788" s="210"/>
      <c r="F1788" s="203"/>
    </row>
    <row r="1789" spans="1:7" ht="15.75" x14ac:dyDescent="0.25">
      <c r="A1789" s="204"/>
      <c r="B1789" s="204"/>
      <c r="C1789" s="204"/>
      <c r="D1789" s="203"/>
      <c r="E1789" s="210"/>
      <c r="F1789" s="203"/>
    </row>
    <row r="1790" spans="1:7" ht="15.75" x14ac:dyDescent="0.25">
      <c r="A1790" s="204"/>
      <c r="B1790" s="204"/>
      <c r="C1790" s="204"/>
      <c r="D1790" s="203"/>
      <c r="E1790" s="210"/>
      <c r="F1790" s="203"/>
    </row>
    <row r="1791" spans="1:7" ht="15.75" x14ac:dyDescent="0.25">
      <c r="A1791" s="204"/>
      <c r="B1791" s="204"/>
      <c r="C1791" s="204"/>
      <c r="D1791" s="203"/>
      <c r="E1791" s="210"/>
      <c r="F1791" s="203"/>
    </row>
    <row r="1792" spans="1:7" ht="15.75" x14ac:dyDescent="0.25">
      <c r="A1792" s="204"/>
      <c r="B1792" s="204"/>
      <c r="C1792" s="204"/>
      <c r="D1792" s="203"/>
      <c r="E1792" s="210"/>
      <c r="F1792" s="203"/>
    </row>
    <row r="1793" spans="1:12" ht="15.75" x14ac:dyDescent="0.25">
      <c r="A1793" s="204"/>
      <c r="B1793" s="204"/>
      <c r="C1793" s="204"/>
      <c r="D1793" s="203"/>
      <c r="E1793" s="210"/>
      <c r="F1793" s="203"/>
    </row>
    <row r="1794" spans="1:12" ht="15.75" x14ac:dyDescent="0.25">
      <c r="A1794" s="204"/>
      <c r="B1794" s="204"/>
      <c r="C1794" s="204"/>
      <c r="D1794" s="203"/>
      <c r="E1794" s="210"/>
      <c r="F1794" s="203"/>
    </row>
    <row r="1795" spans="1:12" ht="15.75" x14ac:dyDescent="0.25">
      <c r="A1795" s="204"/>
      <c r="B1795" s="204"/>
      <c r="C1795" s="204"/>
      <c r="D1795" s="203"/>
      <c r="E1795" s="210"/>
      <c r="F1795" s="203"/>
    </row>
    <row r="1796" spans="1:12" ht="15.75" x14ac:dyDescent="0.25">
      <c r="A1796" s="204"/>
      <c r="B1796" s="204"/>
      <c r="C1796" s="204"/>
      <c r="D1796" s="203"/>
      <c r="E1796" s="210"/>
      <c r="F1796" s="203"/>
    </row>
    <row r="1797" spans="1:12" ht="18.75" x14ac:dyDescent="0.3">
      <c r="A1797" s="309" t="s">
        <v>166</v>
      </c>
      <c r="B1797" s="309"/>
      <c r="C1797" s="309"/>
      <c r="D1797" s="309"/>
      <c r="E1797" s="328"/>
      <c r="F1797" s="309"/>
    </row>
    <row r="1798" spans="1:12" ht="18.75" x14ac:dyDescent="0.3">
      <c r="A1798" s="310" t="s">
        <v>0</v>
      </c>
      <c r="B1798" s="310"/>
      <c r="C1798" s="310"/>
      <c r="D1798" s="310"/>
      <c r="E1798" s="356"/>
      <c r="F1798" s="310"/>
    </row>
    <row r="1799" spans="1:12" ht="22.5" x14ac:dyDescent="0.3">
      <c r="A1799" s="357" t="s">
        <v>1565</v>
      </c>
      <c r="B1799" s="357"/>
      <c r="C1799" s="357"/>
      <c r="D1799" s="357"/>
      <c r="E1799" s="358"/>
      <c r="F1799" s="357"/>
    </row>
    <row r="1800" spans="1:12" ht="31.5" x14ac:dyDescent="0.25">
      <c r="A1800" s="25" t="s">
        <v>1</v>
      </c>
      <c r="B1800" s="25" t="s">
        <v>2</v>
      </c>
      <c r="C1800" s="190" t="s">
        <v>3587</v>
      </c>
      <c r="D1800" s="25" t="s">
        <v>5</v>
      </c>
      <c r="E1800" s="208" t="s">
        <v>6</v>
      </c>
      <c r="F1800" s="25" t="s">
        <v>1564</v>
      </c>
      <c r="L1800">
        <f>2800+1150</f>
        <v>3950</v>
      </c>
    </row>
    <row r="1801" spans="1:12" ht="15.75" x14ac:dyDescent="0.25">
      <c r="A1801" s="197">
        <v>1</v>
      </c>
      <c r="B1801" s="195" t="s">
        <v>3774</v>
      </c>
      <c r="C1801" s="196" t="s">
        <v>3655</v>
      </c>
      <c r="D1801" s="197" t="s">
        <v>2576</v>
      </c>
      <c r="E1801" s="213">
        <v>430000</v>
      </c>
      <c r="F1801" s="191"/>
      <c r="G1801" s="7">
        <v>430000</v>
      </c>
    </row>
    <row r="1802" spans="1:12" ht="15.75" x14ac:dyDescent="0.25">
      <c r="A1802" s="197">
        <v>2</v>
      </c>
      <c r="B1802" s="195" t="s">
        <v>3775</v>
      </c>
      <c r="C1802" s="196" t="s">
        <v>3656</v>
      </c>
      <c r="D1802" s="197" t="s">
        <v>2576</v>
      </c>
      <c r="E1802" s="213">
        <v>430000</v>
      </c>
      <c r="F1802" s="7"/>
      <c r="G1802" s="7">
        <v>430000</v>
      </c>
    </row>
    <row r="1803" spans="1:12" ht="15.75" x14ac:dyDescent="0.25">
      <c r="A1803" s="197">
        <v>3</v>
      </c>
      <c r="B1803" s="195" t="s">
        <v>3776</v>
      </c>
      <c r="C1803" s="196" t="s">
        <v>3657</v>
      </c>
      <c r="D1803" s="197" t="s">
        <v>3504</v>
      </c>
      <c r="E1803" s="213">
        <v>230000</v>
      </c>
      <c r="F1803" s="191"/>
      <c r="G1803" s="7">
        <v>230000</v>
      </c>
    </row>
    <row r="1804" spans="1:12" ht="15.75" x14ac:dyDescent="0.25">
      <c r="A1804" s="197">
        <v>4</v>
      </c>
      <c r="B1804" s="195" t="s">
        <v>3777</v>
      </c>
      <c r="C1804" s="196" t="s">
        <v>3657</v>
      </c>
      <c r="D1804" s="197" t="s">
        <v>3769</v>
      </c>
      <c r="E1804" s="213">
        <v>560000</v>
      </c>
      <c r="F1804" s="191"/>
      <c r="G1804" s="7">
        <v>560000</v>
      </c>
    </row>
    <row r="1805" spans="1:12" ht="15.75" x14ac:dyDescent="0.25">
      <c r="A1805" s="197">
        <v>5</v>
      </c>
      <c r="B1805" s="195" t="s">
        <v>3778</v>
      </c>
      <c r="C1805" s="196" t="s">
        <v>3658</v>
      </c>
      <c r="D1805" s="197" t="s">
        <v>3504</v>
      </c>
      <c r="E1805" s="213">
        <v>230000</v>
      </c>
      <c r="F1805" s="191"/>
      <c r="G1805" s="7">
        <v>230000</v>
      </c>
    </row>
    <row r="1806" spans="1:12" ht="15.75" x14ac:dyDescent="0.25">
      <c r="A1806" s="197">
        <v>6</v>
      </c>
      <c r="B1806" s="195" t="s">
        <v>3779</v>
      </c>
      <c r="C1806" s="196" t="s">
        <v>3658</v>
      </c>
      <c r="D1806" s="197" t="s">
        <v>3769</v>
      </c>
      <c r="E1806" s="213">
        <v>560000</v>
      </c>
      <c r="F1806" s="191"/>
      <c r="G1806" s="7">
        <v>560000</v>
      </c>
    </row>
    <row r="1807" spans="1:12" ht="15.75" x14ac:dyDescent="0.25">
      <c r="A1807" s="197">
        <v>7</v>
      </c>
      <c r="B1807" s="195" t="s">
        <v>3780</v>
      </c>
      <c r="C1807" s="196" t="s">
        <v>3659</v>
      </c>
      <c r="D1807" s="197" t="s">
        <v>3504</v>
      </c>
      <c r="E1807" s="213">
        <v>230000</v>
      </c>
      <c r="F1807" s="191"/>
      <c r="G1807" s="7">
        <v>230000</v>
      </c>
    </row>
    <row r="1808" spans="1:12" ht="15.75" x14ac:dyDescent="0.25">
      <c r="A1808" s="197">
        <v>8</v>
      </c>
      <c r="B1808" s="195" t="s">
        <v>3781</v>
      </c>
      <c r="C1808" s="196" t="s">
        <v>3659</v>
      </c>
      <c r="D1808" s="197" t="s">
        <v>3769</v>
      </c>
      <c r="E1808" s="213">
        <v>560000</v>
      </c>
      <c r="F1808" s="191"/>
      <c r="G1808" s="7">
        <v>560000</v>
      </c>
    </row>
    <row r="1809" spans="1:10" ht="15.75" x14ac:dyDescent="0.25">
      <c r="A1809" s="197">
        <v>9</v>
      </c>
      <c r="B1809" s="195" t="s">
        <v>3782</v>
      </c>
      <c r="C1809" s="196" t="s">
        <v>3660</v>
      </c>
      <c r="D1809" s="197" t="s">
        <v>3504</v>
      </c>
      <c r="E1809" s="213">
        <v>230000</v>
      </c>
      <c r="F1809" s="191"/>
      <c r="G1809" s="7">
        <v>230000</v>
      </c>
    </row>
    <row r="1810" spans="1:10" ht="15.75" x14ac:dyDescent="0.25">
      <c r="A1810" s="197">
        <v>10</v>
      </c>
      <c r="B1810" s="195" t="s">
        <v>3783</v>
      </c>
      <c r="C1810" s="196" t="s">
        <v>3660</v>
      </c>
      <c r="D1810" s="197" t="s">
        <v>3769</v>
      </c>
      <c r="E1810" s="213">
        <v>560000</v>
      </c>
      <c r="F1810" s="191"/>
      <c r="G1810" s="7">
        <v>560000</v>
      </c>
      <c r="H1810">
        <f>640*2</f>
        <v>1280</v>
      </c>
    </row>
    <row r="1811" spans="1:10" ht="15.75" x14ac:dyDescent="0.25">
      <c r="A1811" s="197">
        <v>11</v>
      </c>
      <c r="B1811" s="195" t="s">
        <v>3784</v>
      </c>
      <c r="C1811" s="196" t="s">
        <v>3661</v>
      </c>
      <c r="D1811" s="197" t="s">
        <v>3504</v>
      </c>
      <c r="E1811" s="213">
        <v>230000</v>
      </c>
      <c r="F1811" s="191"/>
      <c r="G1811" s="7">
        <v>230000</v>
      </c>
      <c r="H1811">
        <f>430+560+230</f>
        <v>1220</v>
      </c>
    </row>
    <row r="1812" spans="1:10" ht="15.75" x14ac:dyDescent="0.25">
      <c r="A1812" s="197">
        <v>12</v>
      </c>
      <c r="B1812" s="195" t="s">
        <v>3785</v>
      </c>
      <c r="C1812" s="196" t="s">
        <v>3661</v>
      </c>
      <c r="D1812" s="197" t="s">
        <v>3769</v>
      </c>
      <c r="E1812" s="213">
        <v>560000</v>
      </c>
      <c r="F1812" s="191"/>
      <c r="G1812" s="7">
        <v>560000</v>
      </c>
    </row>
    <row r="1813" spans="1:10" ht="15.75" x14ac:dyDescent="0.25">
      <c r="A1813" s="197">
        <v>13</v>
      </c>
      <c r="B1813" s="195" t="s">
        <v>3786</v>
      </c>
      <c r="C1813" s="196" t="s">
        <v>3662</v>
      </c>
      <c r="D1813" s="197" t="s">
        <v>3504</v>
      </c>
      <c r="E1813" s="213">
        <v>230000</v>
      </c>
      <c r="F1813" s="191"/>
      <c r="J1813">
        <f>560*7</f>
        <v>3920</v>
      </c>
    </row>
    <row r="1814" spans="1:10" ht="15.75" x14ac:dyDescent="0.25">
      <c r="A1814" s="197">
        <v>14</v>
      </c>
      <c r="B1814" s="195" t="s">
        <v>3787</v>
      </c>
      <c r="C1814" s="196" t="s">
        <v>3662</v>
      </c>
      <c r="D1814" s="197" t="s">
        <v>3769</v>
      </c>
      <c r="E1814" s="213">
        <v>560000</v>
      </c>
      <c r="F1814" s="191"/>
    </row>
    <row r="1815" spans="1:10" ht="15.75" x14ac:dyDescent="0.25">
      <c r="A1815" s="197">
        <v>15</v>
      </c>
      <c r="B1815" s="195" t="s">
        <v>3788</v>
      </c>
      <c r="C1815" s="196" t="s">
        <v>3663</v>
      </c>
      <c r="D1815" s="197" t="s">
        <v>3769</v>
      </c>
      <c r="E1815" s="213">
        <v>560000</v>
      </c>
      <c r="F1815" s="191"/>
    </row>
    <row r="1816" spans="1:10" ht="15.75" x14ac:dyDescent="0.25">
      <c r="A1816" s="197">
        <v>16</v>
      </c>
      <c r="B1816" s="195" t="s">
        <v>3789</v>
      </c>
      <c r="C1816" s="196" t="s">
        <v>3663</v>
      </c>
      <c r="D1816" s="197" t="s">
        <v>3504</v>
      </c>
      <c r="E1816" s="213">
        <v>230000</v>
      </c>
      <c r="F1816" s="191"/>
    </row>
    <row r="1817" spans="1:10" ht="15.75" x14ac:dyDescent="0.25">
      <c r="A1817" s="197">
        <v>17</v>
      </c>
      <c r="B1817" s="195" t="s">
        <v>3790</v>
      </c>
      <c r="C1817" s="196" t="s">
        <v>3664</v>
      </c>
      <c r="D1817" s="197" t="s">
        <v>2576</v>
      </c>
      <c r="E1817" s="213">
        <v>430000</v>
      </c>
      <c r="F1817" s="191"/>
    </row>
    <row r="1818" spans="1:10" ht="15.75" x14ac:dyDescent="0.25">
      <c r="A1818" s="197">
        <v>18</v>
      </c>
      <c r="B1818" s="195" t="s">
        <v>3791</v>
      </c>
      <c r="C1818" s="196" t="s">
        <v>3664</v>
      </c>
      <c r="D1818" s="197" t="s">
        <v>1002</v>
      </c>
      <c r="E1818" s="213">
        <v>210000</v>
      </c>
      <c r="F1818" s="191"/>
    </row>
    <row r="1819" spans="1:10" ht="15.75" x14ac:dyDescent="0.25">
      <c r="A1819" s="197">
        <v>19</v>
      </c>
      <c r="B1819" s="195" t="s">
        <v>3792</v>
      </c>
      <c r="C1819" s="196" t="s">
        <v>3665</v>
      </c>
      <c r="D1819" s="197" t="s">
        <v>3770</v>
      </c>
      <c r="E1819" s="213">
        <v>640000</v>
      </c>
      <c r="F1819" s="191"/>
    </row>
    <row r="1820" spans="1:10" ht="15.75" x14ac:dyDescent="0.25">
      <c r="A1820" s="197">
        <v>20</v>
      </c>
      <c r="B1820" s="195" t="s">
        <v>3793</v>
      </c>
      <c r="C1820" s="196" t="s">
        <v>3666</v>
      </c>
      <c r="D1820" s="197" t="s">
        <v>3769</v>
      </c>
      <c r="E1820" s="213">
        <v>560000</v>
      </c>
      <c r="F1820" s="191"/>
      <c r="I1820">
        <f>790*6</f>
        <v>4740</v>
      </c>
    </row>
    <row r="1821" spans="1:10" ht="15.75" x14ac:dyDescent="0.25">
      <c r="A1821" s="197">
        <v>21</v>
      </c>
      <c r="B1821" s="195" t="s">
        <v>3794</v>
      </c>
      <c r="C1821" s="196" t="s">
        <v>3666</v>
      </c>
      <c r="D1821" s="197" t="s">
        <v>3504</v>
      </c>
      <c r="E1821" s="213">
        <v>230000</v>
      </c>
      <c r="F1821" s="191"/>
    </row>
    <row r="1822" spans="1:10" ht="15.75" x14ac:dyDescent="0.25">
      <c r="A1822" s="197">
        <v>22</v>
      </c>
      <c r="B1822" s="195" t="s">
        <v>3795</v>
      </c>
      <c r="C1822" s="196" t="s">
        <v>3667</v>
      </c>
      <c r="D1822" s="197" t="s">
        <v>3769</v>
      </c>
      <c r="E1822" s="213">
        <v>560000</v>
      </c>
      <c r="F1822" s="191"/>
      <c r="H1822">
        <f>560000*8</f>
        <v>4480000</v>
      </c>
    </row>
    <row r="1823" spans="1:10" ht="15.75" x14ac:dyDescent="0.25">
      <c r="A1823" s="197">
        <v>23</v>
      </c>
      <c r="B1823" s="195" t="s">
        <v>3796</v>
      </c>
      <c r="C1823" s="196" t="s">
        <v>3667</v>
      </c>
      <c r="D1823" s="197" t="s">
        <v>3504</v>
      </c>
      <c r="E1823" s="213">
        <v>230000</v>
      </c>
      <c r="F1823" s="191"/>
      <c r="H1823">
        <f>230000*8</f>
        <v>1840000</v>
      </c>
    </row>
    <row r="1824" spans="1:10" ht="15.75" x14ac:dyDescent="0.25">
      <c r="A1824" s="197">
        <v>24</v>
      </c>
      <c r="B1824" s="195" t="s">
        <v>3797</v>
      </c>
      <c r="C1824" s="196" t="s">
        <v>2949</v>
      </c>
      <c r="D1824" s="197" t="s">
        <v>2576</v>
      </c>
      <c r="E1824" s="213">
        <v>430000</v>
      </c>
      <c r="F1824" s="191"/>
      <c r="H1824">
        <f>H1822+H1823</f>
        <v>6320000</v>
      </c>
    </row>
    <row r="1825" spans="1:7" ht="15.75" x14ac:dyDescent="0.25">
      <c r="A1825" s="197">
        <v>25</v>
      </c>
      <c r="B1825" s="195" t="s">
        <v>3798</v>
      </c>
      <c r="C1825" s="196" t="s">
        <v>3668</v>
      </c>
      <c r="D1825" s="197" t="s">
        <v>3504</v>
      </c>
      <c r="E1825" s="213">
        <v>230000</v>
      </c>
      <c r="F1825" s="191"/>
      <c r="G1825" s="7">
        <v>230000</v>
      </c>
    </row>
    <row r="1826" spans="1:7" ht="15.75" x14ac:dyDescent="0.25">
      <c r="A1826" s="197">
        <v>26</v>
      </c>
      <c r="B1826" s="195" t="s">
        <v>3799</v>
      </c>
      <c r="C1826" s="196" t="s">
        <v>3668</v>
      </c>
      <c r="D1826" s="197" t="s">
        <v>3769</v>
      </c>
      <c r="E1826" s="213">
        <v>560000</v>
      </c>
      <c r="F1826" s="191"/>
      <c r="G1826" s="7">
        <v>560000</v>
      </c>
    </row>
    <row r="1827" spans="1:7" ht="15.75" x14ac:dyDescent="0.25">
      <c r="A1827" s="197">
        <v>27</v>
      </c>
      <c r="B1827" s="195" t="s">
        <v>3800</v>
      </c>
      <c r="C1827" s="196" t="s">
        <v>2657</v>
      </c>
      <c r="D1827" s="197" t="s">
        <v>3504</v>
      </c>
      <c r="E1827" s="213">
        <v>230000</v>
      </c>
      <c r="F1827" s="191"/>
      <c r="G1827" s="7">
        <v>230000</v>
      </c>
    </row>
    <row r="1828" spans="1:7" ht="15.75" x14ac:dyDescent="0.25">
      <c r="A1828" s="197">
        <v>28</v>
      </c>
      <c r="B1828" s="195" t="s">
        <v>3801</v>
      </c>
      <c r="C1828" s="196" t="s">
        <v>2657</v>
      </c>
      <c r="D1828" s="197" t="s">
        <v>3769</v>
      </c>
      <c r="E1828" s="213">
        <v>560000</v>
      </c>
      <c r="F1828" s="191"/>
      <c r="G1828" s="7">
        <v>560000</v>
      </c>
    </row>
    <row r="1829" spans="1:7" ht="15.75" x14ac:dyDescent="0.25">
      <c r="A1829" s="197">
        <v>29</v>
      </c>
      <c r="B1829" s="195" t="s">
        <v>3802</v>
      </c>
      <c r="C1829" s="196" t="s">
        <v>3669</v>
      </c>
      <c r="D1829" s="197" t="s">
        <v>3504</v>
      </c>
      <c r="E1829" s="213">
        <v>230000</v>
      </c>
      <c r="F1829" s="191"/>
      <c r="G1829" s="7">
        <v>230000</v>
      </c>
    </row>
    <row r="1830" spans="1:7" ht="15.75" x14ac:dyDescent="0.25">
      <c r="A1830" s="197">
        <v>30</v>
      </c>
      <c r="B1830" s="195" t="s">
        <v>3803</v>
      </c>
      <c r="C1830" s="196" t="s">
        <v>3669</v>
      </c>
      <c r="D1830" s="197" t="s">
        <v>3769</v>
      </c>
      <c r="E1830" s="213">
        <v>560000</v>
      </c>
      <c r="F1830" s="191"/>
      <c r="G1830" s="7">
        <v>560000</v>
      </c>
    </row>
    <row r="1831" spans="1:7" ht="15.75" x14ac:dyDescent="0.25">
      <c r="A1831" s="197">
        <v>31</v>
      </c>
      <c r="B1831" s="195" t="s">
        <v>3804</v>
      </c>
      <c r="C1831" s="192" t="s">
        <v>3670</v>
      </c>
      <c r="D1831" s="197" t="s">
        <v>3504</v>
      </c>
      <c r="E1831" s="213">
        <v>230000</v>
      </c>
      <c r="F1831" s="191"/>
      <c r="G1831" s="7">
        <v>230000</v>
      </c>
    </row>
    <row r="1832" spans="1:7" ht="15.75" x14ac:dyDescent="0.25">
      <c r="A1832" s="197">
        <v>32</v>
      </c>
      <c r="B1832" s="195" t="s">
        <v>3805</v>
      </c>
      <c r="C1832" s="192" t="s">
        <v>3670</v>
      </c>
      <c r="D1832" s="197" t="s">
        <v>3769</v>
      </c>
      <c r="E1832" s="213">
        <v>560000</v>
      </c>
      <c r="F1832" s="191"/>
      <c r="G1832" s="7">
        <v>560000</v>
      </c>
    </row>
    <row r="1833" spans="1:7" ht="15.75" x14ac:dyDescent="0.25">
      <c r="A1833" s="197">
        <v>33</v>
      </c>
      <c r="B1833" s="195" t="s">
        <v>3806</v>
      </c>
      <c r="C1833" s="196" t="s">
        <v>3671</v>
      </c>
      <c r="D1833" s="197" t="s">
        <v>3504</v>
      </c>
      <c r="E1833" s="213">
        <v>230000</v>
      </c>
      <c r="F1833" s="191"/>
      <c r="G1833" s="7">
        <v>230000</v>
      </c>
    </row>
    <row r="1834" spans="1:7" ht="15.75" x14ac:dyDescent="0.25">
      <c r="A1834" s="197">
        <v>34</v>
      </c>
      <c r="B1834" s="195" t="s">
        <v>3807</v>
      </c>
      <c r="C1834" s="196" t="s">
        <v>3672</v>
      </c>
      <c r="D1834" s="197" t="s">
        <v>4484</v>
      </c>
      <c r="E1834" s="213">
        <v>180000</v>
      </c>
      <c r="F1834" s="191"/>
      <c r="G1834" s="7">
        <v>230000</v>
      </c>
    </row>
    <row r="1835" spans="1:7" ht="15.75" x14ac:dyDescent="0.25">
      <c r="A1835" s="197">
        <v>35</v>
      </c>
      <c r="B1835" s="195" t="s">
        <v>3808</v>
      </c>
      <c r="C1835" s="192" t="s">
        <v>3673</v>
      </c>
      <c r="D1835" s="197" t="s">
        <v>3769</v>
      </c>
      <c r="E1835" s="213">
        <v>560000</v>
      </c>
      <c r="F1835" s="191"/>
      <c r="G1835" s="7">
        <v>560000</v>
      </c>
    </row>
    <row r="1836" spans="1:7" ht="15.75" x14ac:dyDescent="0.25">
      <c r="A1836" s="197">
        <v>36</v>
      </c>
      <c r="B1836" s="195" t="s">
        <v>3809</v>
      </c>
      <c r="C1836" s="196" t="s">
        <v>3674</v>
      </c>
      <c r="D1836" s="197" t="s">
        <v>3769</v>
      </c>
      <c r="E1836" s="213">
        <v>560000</v>
      </c>
      <c r="F1836" s="191"/>
      <c r="G1836" s="7">
        <v>560000</v>
      </c>
    </row>
    <row r="1837" spans="1:7" ht="15.75" x14ac:dyDescent="0.25">
      <c r="A1837" s="197">
        <v>37</v>
      </c>
      <c r="B1837" s="195" t="s">
        <v>3810</v>
      </c>
      <c r="C1837" s="196" t="s">
        <v>3675</v>
      </c>
      <c r="D1837" s="197" t="s">
        <v>3504</v>
      </c>
      <c r="E1837" s="213">
        <v>230000</v>
      </c>
      <c r="F1837" s="191"/>
      <c r="G1837" s="7">
        <v>230000</v>
      </c>
    </row>
    <row r="1838" spans="1:7" ht="15.75" x14ac:dyDescent="0.25">
      <c r="A1838" s="197">
        <v>38</v>
      </c>
      <c r="B1838" s="195" t="s">
        <v>3811</v>
      </c>
      <c r="C1838" s="196" t="s">
        <v>3675</v>
      </c>
      <c r="D1838" s="197" t="s">
        <v>3769</v>
      </c>
      <c r="E1838" s="213">
        <v>560000</v>
      </c>
      <c r="F1838" s="191"/>
      <c r="G1838" s="7">
        <v>560000</v>
      </c>
    </row>
    <row r="1839" spans="1:7" ht="15.75" x14ac:dyDescent="0.25">
      <c r="A1839" s="197">
        <v>39</v>
      </c>
      <c r="B1839" s="195" t="s">
        <v>3812</v>
      </c>
      <c r="C1839" s="196" t="s">
        <v>3676</v>
      </c>
      <c r="D1839" s="197" t="s">
        <v>3504</v>
      </c>
      <c r="E1839" s="213">
        <v>230000</v>
      </c>
      <c r="F1839" s="191"/>
      <c r="G1839" s="7">
        <v>230000</v>
      </c>
    </row>
    <row r="1840" spans="1:7" ht="15.75" x14ac:dyDescent="0.25">
      <c r="A1840" s="197">
        <v>40</v>
      </c>
      <c r="B1840" s="195" t="s">
        <v>3813</v>
      </c>
      <c r="C1840" s="196" t="s">
        <v>3676</v>
      </c>
      <c r="D1840" s="197" t="s">
        <v>3769</v>
      </c>
      <c r="E1840" s="213">
        <v>560000</v>
      </c>
      <c r="F1840" s="191"/>
      <c r="G1840" s="7">
        <v>560000</v>
      </c>
    </row>
    <row r="1841" spans="1:7" ht="15.75" x14ac:dyDescent="0.25">
      <c r="A1841" s="197">
        <v>41</v>
      </c>
      <c r="B1841" s="195" t="s">
        <v>3814</v>
      </c>
      <c r="C1841" s="196" t="s">
        <v>3677</v>
      </c>
      <c r="D1841" s="197" t="s">
        <v>3504</v>
      </c>
      <c r="E1841" s="213">
        <v>230000</v>
      </c>
      <c r="F1841" s="191"/>
      <c r="G1841" s="7">
        <v>230000</v>
      </c>
    </row>
    <row r="1842" spans="1:7" ht="15.75" x14ac:dyDescent="0.25">
      <c r="A1842" s="197">
        <v>42</v>
      </c>
      <c r="B1842" s="195" t="s">
        <v>3815</v>
      </c>
      <c r="C1842" s="196" t="s">
        <v>3677</v>
      </c>
      <c r="D1842" s="197" t="s">
        <v>3769</v>
      </c>
      <c r="E1842" s="213">
        <v>560000</v>
      </c>
      <c r="F1842" s="191"/>
      <c r="G1842" s="7">
        <v>560000</v>
      </c>
    </row>
    <row r="1843" spans="1:7" ht="15.75" x14ac:dyDescent="0.25">
      <c r="A1843" s="197">
        <v>43</v>
      </c>
      <c r="B1843" s="195" t="s">
        <v>3816</v>
      </c>
      <c r="C1843" s="192" t="s">
        <v>3678</v>
      </c>
      <c r="D1843" s="197" t="s">
        <v>3769</v>
      </c>
      <c r="E1843" s="213">
        <v>560000</v>
      </c>
      <c r="F1843" s="191"/>
      <c r="G1843" s="7">
        <v>560000</v>
      </c>
    </row>
    <row r="1844" spans="1:7" ht="15.75" x14ac:dyDescent="0.25">
      <c r="A1844" s="197">
        <v>44</v>
      </c>
      <c r="B1844" s="195" t="s">
        <v>3817</v>
      </c>
      <c r="C1844" s="192" t="s">
        <v>3678</v>
      </c>
      <c r="D1844" s="197" t="s">
        <v>3504</v>
      </c>
      <c r="E1844" s="213">
        <v>230000</v>
      </c>
      <c r="F1844" s="191"/>
      <c r="G1844" s="7">
        <v>230000</v>
      </c>
    </row>
    <row r="1845" spans="1:7" ht="15.75" x14ac:dyDescent="0.25">
      <c r="A1845" s="197">
        <v>45</v>
      </c>
      <c r="B1845" s="195" t="s">
        <v>3818</v>
      </c>
      <c r="C1845" s="196" t="s">
        <v>3679</v>
      </c>
      <c r="D1845" s="197" t="s">
        <v>3504</v>
      </c>
      <c r="E1845" s="213">
        <v>230000</v>
      </c>
      <c r="F1845" s="191"/>
      <c r="G1845" s="7">
        <v>230000</v>
      </c>
    </row>
    <row r="1846" spans="1:7" ht="15.75" x14ac:dyDescent="0.25">
      <c r="A1846" s="197">
        <v>46</v>
      </c>
      <c r="B1846" s="195" t="s">
        <v>3819</v>
      </c>
      <c r="C1846" s="196" t="s">
        <v>3679</v>
      </c>
      <c r="D1846" s="197" t="s">
        <v>3769</v>
      </c>
      <c r="E1846" s="213">
        <v>560000</v>
      </c>
      <c r="F1846" s="191"/>
      <c r="G1846" s="7">
        <v>560000</v>
      </c>
    </row>
    <row r="1847" spans="1:7" ht="15.75" x14ac:dyDescent="0.25">
      <c r="A1847" s="197">
        <v>47</v>
      </c>
      <c r="B1847" s="195" t="s">
        <v>3820</v>
      </c>
      <c r="C1847" s="196" t="s">
        <v>3680</v>
      </c>
      <c r="D1847" s="197" t="s">
        <v>3769</v>
      </c>
      <c r="E1847" s="213">
        <v>560000</v>
      </c>
      <c r="F1847" s="191"/>
      <c r="G1847" s="7">
        <v>560000</v>
      </c>
    </row>
    <row r="1848" spans="1:7" ht="15.75" x14ac:dyDescent="0.25">
      <c r="A1848" s="197">
        <v>48</v>
      </c>
      <c r="B1848" s="195" t="s">
        <v>3821</v>
      </c>
      <c r="C1848" s="196" t="s">
        <v>3680</v>
      </c>
      <c r="D1848" s="197" t="s">
        <v>3504</v>
      </c>
      <c r="E1848" s="213">
        <v>230000</v>
      </c>
      <c r="F1848" s="191"/>
      <c r="G1848" s="7">
        <v>230000</v>
      </c>
    </row>
    <row r="1849" spans="1:7" ht="15.75" x14ac:dyDescent="0.25">
      <c r="A1849" s="197">
        <v>49</v>
      </c>
      <c r="B1849" s="195" t="s">
        <v>3822</v>
      </c>
      <c r="C1849" s="196" t="s">
        <v>3681</v>
      </c>
      <c r="D1849" s="197" t="s">
        <v>3504</v>
      </c>
      <c r="E1849" s="213">
        <v>230000</v>
      </c>
      <c r="F1849" s="191"/>
      <c r="G1849" s="7">
        <v>230000</v>
      </c>
    </row>
    <row r="1850" spans="1:7" ht="15.75" x14ac:dyDescent="0.25">
      <c r="A1850" s="197">
        <v>50</v>
      </c>
      <c r="B1850" s="195" t="s">
        <v>3823</v>
      </c>
      <c r="C1850" s="196" t="s">
        <v>3681</v>
      </c>
      <c r="D1850" s="197" t="s">
        <v>3769</v>
      </c>
      <c r="E1850" s="213">
        <v>560000</v>
      </c>
      <c r="F1850" s="191"/>
      <c r="G1850" s="7">
        <v>560000</v>
      </c>
    </row>
    <row r="1851" spans="1:7" ht="15.75" x14ac:dyDescent="0.25">
      <c r="A1851" s="197">
        <v>51</v>
      </c>
      <c r="B1851" s="195" t="s">
        <v>3824</v>
      </c>
      <c r="C1851" s="196" t="s">
        <v>3681</v>
      </c>
      <c r="D1851" s="197" t="s">
        <v>2576</v>
      </c>
      <c r="E1851" s="213">
        <v>430000</v>
      </c>
      <c r="F1851" s="191"/>
      <c r="G1851" s="7">
        <v>430000</v>
      </c>
    </row>
    <row r="1852" spans="1:7" ht="31.5" x14ac:dyDescent="0.25">
      <c r="A1852" s="197">
        <v>52</v>
      </c>
      <c r="B1852" s="195" t="s">
        <v>3825</v>
      </c>
      <c r="C1852" s="196" t="s">
        <v>3682</v>
      </c>
      <c r="D1852" s="197" t="s">
        <v>2575</v>
      </c>
      <c r="E1852" s="213">
        <v>400000</v>
      </c>
      <c r="F1852" s="191"/>
      <c r="G1852" s="7">
        <v>400000</v>
      </c>
    </row>
    <row r="1853" spans="1:7" ht="15.75" x14ac:dyDescent="0.25">
      <c r="A1853" s="197">
        <v>53</v>
      </c>
      <c r="B1853" s="195" t="s">
        <v>3826</v>
      </c>
      <c r="C1853" s="196" t="s">
        <v>3683</v>
      </c>
      <c r="D1853" s="197" t="s">
        <v>2576</v>
      </c>
      <c r="E1853" s="213">
        <v>430000</v>
      </c>
      <c r="F1853" s="191"/>
      <c r="G1853" s="7">
        <v>430000</v>
      </c>
    </row>
    <row r="1854" spans="1:7" ht="15.75" x14ac:dyDescent="0.25">
      <c r="A1854" s="197">
        <v>54</v>
      </c>
      <c r="B1854" s="195" t="s">
        <v>3827</v>
      </c>
      <c r="C1854" s="196" t="s">
        <v>3684</v>
      </c>
      <c r="D1854" s="197" t="s">
        <v>3504</v>
      </c>
      <c r="E1854" s="213">
        <v>230000</v>
      </c>
      <c r="F1854" s="191"/>
      <c r="G1854" s="7">
        <v>230000</v>
      </c>
    </row>
    <row r="1855" spans="1:7" ht="15.75" x14ac:dyDescent="0.25">
      <c r="A1855" s="197">
        <v>55</v>
      </c>
      <c r="B1855" s="195" t="s">
        <v>3828</v>
      </c>
      <c r="C1855" s="196" t="s">
        <v>3684</v>
      </c>
      <c r="D1855" s="197" t="s">
        <v>3769</v>
      </c>
      <c r="E1855" s="213">
        <v>560000</v>
      </c>
      <c r="F1855" s="191"/>
      <c r="G1855" s="7">
        <v>560000</v>
      </c>
    </row>
    <row r="1856" spans="1:7" ht="15.75" x14ac:dyDescent="0.25">
      <c r="A1856" s="197">
        <v>56</v>
      </c>
      <c r="B1856" s="195" t="s">
        <v>3829</v>
      </c>
      <c r="C1856" s="196" t="s">
        <v>3685</v>
      </c>
      <c r="D1856" s="197" t="s">
        <v>2576</v>
      </c>
      <c r="E1856" s="213">
        <v>430000</v>
      </c>
      <c r="F1856" s="191"/>
    </row>
    <row r="1857" spans="1:9" ht="15.75" x14ac:dyDescent="0.25">
      <c r="A1857" s="197">
        <v>57</v>
      </c>
      <c r="B1857" s="195" t="s">
        <v>3830</v>
      </c>
      <c r="C1857" s="196" t="s">
        <v>3686</v>
      </c>
      <c r="D1857" s="197" t="s">
        <v>3504</v>
      </c>
      <c r="E1857" s="213">
        <v>230000</v>
      </c>
      <c r="F1857" s="191"/>
    </row>
    <row r="1858" spans="1:9" ht="15.75" x14ac:dyDescent="0.25">
      <c r="A1858" s="197">
        <v>58</v>
      </c>
      <c r="B1858" s="195" t="s">
        <v>3831</v>
      </c>
      <c r="C1858" s="196" t="s">
        <v>3686</v>
      </c>
      <c r="D1858" s="197" t="s">
        <v>3769</v>
      </c>
      <c r="E1858" s="213">
        <v>560000</v>
      </c>
      <c r="F1858" s="191"/>
    </row>
    <row r="1859" spans="1:9" ht="15.75" x14ac:dyDescent="0.25">
      <c r="A1859" s="197">
        <v>59</v>
      </c>
      <c r="B1859" s="195" t="s">
        <v>3832</v>
      </c>
      <c r="C1859" s="196" t="s">
        <v>3687</v>
      </c>
      <c r="D1859" s="197" t="s">
        <v>3769</v>
      </c>
      <c r="E1859" s="213">
        <v>560000</v>
      </c>
      <c r="F1859" s="191"/>
    </row>
    <row r="1860" spans="1:9" ht="15.75" x14ac:dyDescent="0.25">
      <c r="A1860" s="197">
        <v>60</v>
      </c>
      <c r="B1860" s="195" t="s">
        <v>3833</v>
      </c>
      <c r="C1860" s="196" t="s">
        <v>3687</v>
      </c>
      <c r="D1860" s="197" t="s">
        <v>3504</v>
      </c>
      <c r="E1860" s="213">
        <v>230000</v>
      </c>
      <c r="F1860" s="191"/>
    </row>
    <row r="1861" spans="1:9" ht="15.75" x14ac:dyDescent="0.25">
      <c r="A1861" s="197">
        <v>61</v>
      </c>
      <c r="B1861" s="195" t="s">
        <v>3834</v>
      </c>
      <c r="C1861" s="196" t="s">
        <v>3688</v>
      </c>
      <c r="D1861" s="197" t="s">
        <v>3504</v>
      </c>
      <c r="E1861" s="213">
        <v>230000</v>
      </c>
      <c r="F1861" s="191"/>
    </row>
    <row r="1862" spans="1:9" ht="15.75" x14ac:dyDescent="0.25">
      <c r="A1862" s="197">
        <v>62</v>
      </c>
      <c r="B1862" s="195" t="s">
        <v>3835</v>
      </c>
      <c r="C1862" s="196" t="s">
        <v>3688</v>
      </c>
      <c r="D1862" s="197" t="s">
        <v>3769</v>
      </c>
      <c r="E1862" s="213">
        <v>560000</v>
      </c>
      <c r="F1862" s="191"/>
    </row>
    <row r="1863" spans="1:9" ht="15.75" x14ac:dyDescent="0.25">
      <c r="A1863" s="197">
        <v>63</v>
      </c>
      <c r="B1863" s="195" t="s">
        <v>3836</v>
      </c>
      <c r="C1863" s="196" t="s">
        <v>3689</v>
      </c>
      <c r="D1863" s="197" t="s">
        <v>3769</v>
      </c>
      <c r="E1863" s="213">
        <v>560000</v>
      </c>
      <c r="F1863" s="191"/>
    </row>
    <row r="1864" spans="1:9" ht="15.75" x14ac:dyDescent="0.25">
      <c r="A1864" s="197">
        <v>64</v>
      </c>
      <c r="B1864" s="195" t="s">
        <v>3837</v>
      </c>
      <c r="C1864" s="196" t="s">
        <v>3689</v>
      </c>
      <c r="D1864" s="197" t="s">
        <v>3504</v>
      </c>
      <c r="E1864" s="213">
        <v>230000</v>
      </c>
      <c r="F1864" s="191"/>
    </row>
    <row r="1865" spans="1:9" ht="15.75" x14ac:dyDescent="0.25">
      <c r="A1865" s="197">
        <v>65</v>
      </c>
      <c r="B1865" s="195" t="s">
        <v>3838</v>
      </c>
      <c r="C1865" s="196" t="s">
        <v>3690</v>
      </c>
      <c r="D1865" s="197" t="s">
        <v>3769</v>
      </c>
      <c r="E1865" s="213">
        <v>560000</v>
      </c>
      <c r="F1865" s="191"/>
    </row>
    <row r="1866" spans="1:9" ht="15.75" x14ac:dyDescent="0.25">
      <c r="A1866" s="197">
        <v>66</v>
      </c>
      <c r="B1866" s="195" t="s">
        <v>3839</v>
      </c>
      <c r="C1866" s="196" t="s">
        <v>3690</v>
      </c>
      <c r="D1866" s="197" t="s">
        <v>3504</v>
      </c>
      <c r="E1866" s="213">
        <v>230000</v>
      </c>
      <c r="F1866" s="191"/>
    </row>
    <row r="1867" spans="1:9" ht="15.75" x14ac:dyDescent="0.25">
      <c r="A1867" s="197">
        <v>67</v>
      </c>
      <c r="B1867" s="195" t="s">
        <v>3840</v>
      </c>
      <c r="C1867" s="196" t="s">
        <v>3691</v>
      </c>
      <c r="D1867" s="197" t="s">
        <v>3769</v>
      </c>
      <c r="E1867" s="213">
        <v>560000</v>
      </c>
      <c r="F1867" s="191"/>
      <c r="G1867" s="7">
        <v>560000</v>
      </c>
    </row>
    <row r="1868" spans="1:9" ht="15.75" x14ac:dyDescent="0.25">
      <c r="A1868" s="197">
        <v>68</v>
      </c>
      <c r="B1868" s="195" t="s">
        <v>3841</v>
      </c>
      <c r="C1868" s="196" t="s">
        <v>3691</v>
      </c>
      <c r="D1868" s="197" t="s">
        <v>3504</v>
      </c>
      <c r="E1868" s="213">
        <v>230000</v>
      </c>
      <c r="F1868" s="191"/>
      <c r="G1868" s="7">
        <v>230000</v>
      </c>
      <c r="I1868">
        <f>2240+920</f>
        <v>3160</v>
      </c>
    </row>
    <row r="1869" spans="1:9" ht="15.75" x14ac:dyDescent="0.25">
      <c r="A1869" s="197">
        <v>69</v>
      </c>
      <c r="B1869" s="195" t="s">
        <v>3842</v>
      </c>
      <c r="C1869" s="196" t="s">
        <v>3692</v>
      </c>
      <c r="D1869" s="197" t="s">
        <v>3504</v>
      </c>
      <c r="E1869" s="213">
        <v>230000</v>
      </c>
      <c r="F1869" s="191"/>
      <c r="G1869" s="7">
        <v>230000</v>
      </c>
    </row>
    <row r="1870" spans="1:9" ht="15.75" x14ac:dyDescent="0.25">
      <c r="A1870" s="197">
        <v>70</v>
      </c>
      <c r="B1870" s="195" t="s">
        <v>3843</v>
      </c>
      <c r="C1870" s="196" t="s">
        <v>3692</v>
      </c>
      <c r="D1870" s="197" t="s">
        <v>3769</v>
      </c>
      <c r="E1870" s="213">
        <v>560000</v>
      </c>
      <c r="F1870" s="191"/>
      <c r="G1870" s="7">
        <v>560000</v>
      </c>
    </row>
    <row r="1871" spans="1:9" ht="15.75" x14ac:dyDescent="0.25">
      <c r="A1871" s="197">
        <v>71</v>
      </c>
      <c r="B1871" s="195" t="s">
        <v>3844</v>
      </c>
      <c r="C1871" s="196" t="s">
        <v>3693</v>
      </c>
      <c r="D1871" s="197" t="s">
        <v>3769</v>
      </c>
      <c r="E1871" s="213">
        <v>560000</v>
      </c>
      <c r="F1871" s="191"/>
      <c r="G1871" s="54">
        <f>SUM(G1801:G1870)</f>
        <v>18710000</v>
      </c>
    </row>
    <row r="1872" spans="1:9" ht="15.75" x14ac:dyDescent="0.25">
      <c r="A1872" s="197">
        <v>72</v>
      </c>
      <c r="B1872" s="195" t="s">
        <v>3845</v>
      </c>
      <c r="C1872" s="196" t="s">
        <v>3693</v>
      </c>
      <c r="D1872" s="197" t="s">
        <v>3504</v>
      </c>
      <c r="E1872" s="213">
        <v>230000</v>
      </c>
      <c r="F1872" s="191"/>
      <c r="G1872" t="s">
        <v>413</v>
      </c>
    </row>
    <row r="1873" spans="1:11" ht="15.75" x14ac:dyDescent="0.25">
      <c r="A1873" s="197">
        <v>73</v>
      </c>
      <c r="B1873" s="195" t="s">
        <v>3846</v>
      </c>
      <c r="C1873" s="196" t="s">
        <v>3694</v>
      </c>
      <c r="D1873" s="197" t="s">
        <v>3354</v>
      </c>
      <c r="E1873" s="213">
        <v>935000</v>
      </c>
      <c r="F1873" s="191"/>
    </row>
    <row r="1874" spans="1:11" ht="15.75" x14ac:dyDescent="0.25">
      <c r="A1874" s="197">
        <v>74</v>
      </c>
      <c r="B1874" s="195" t="s">
        <v>3847</v>
      </c>
      <c r="C1874" s="196" t="s">
        <v>3695</v>
      </c>
      <c r="D1874" s="197" t="s">
        <v>3769</v>
      </c>
      <c r="E1874" s="213">
        <v>560000</v>
      </c>
      <c r="F1874" s="191"/>
      <c r="J1874">
        <f>790*5</f>
        <v>3950</v>
      </c>
      <c r="K1874">
        <f>790*3</f>
        <v>2370</v>
      </c>
    </row>
    <row r="1875" spans="1:11" ht="15.75" x14ac:dyDescent="0.25">
      <c r="A1875" s="197">
        <v>75</v>
      </c>
      <c r="B1875" s="195" t="s">
        <v>3848</v>
      </c>
      <c r="C1875" s="196" t="s">
        <v>3695</v>
      </c>
      <c r="D1875" s="197" t="s">
        <v>3504</v>
      </c>
      <c r="E1875" s="213">
        <v>230000</v>
      </c>
      <c r="F1875" s="191"/>
    </row>
    <row r="1876" spans="1:11" ht="15.75" x14ac:dyDescent="0.25">
      <c r="A1876" s="197">
        <v>76</v>
      </c>
      <c r="B1876" s="195" t="s">
        <v>3849</v>
      </c>
      <c r="C1876" s="196" t="s">
        <v>3696</v>
      </c>
      <c r="D1876" s="197" t="s">
        <v>3504</v>
      </c>
      <c r="E1876" s="213">
        <v>230000</v>
      </c>
      <c r="F1876" s="191"/>
      <c r="H1876">
        <f>560*3</f>
        <v>1680</v>
      </c>
    </row>
    <row r="1877" spans="1:11" ht="15.75" x14ac:dyDescent="0.25">
      <c r="A1877" s="197">
        <v>77</v>
      </c>
      <c r="B1877" s="195" t="s">
        <v>3850</v>
      </c>
      <c r="C1877" s="196" t="s">
        <v>3696</v>
      </c>
      <c r="D1877" s="197" t="s">
        <v>3769</v>
      </c>
      <c r="E1877" s="213">
        <v>560000</v>
      </c>
      <c r="F1877" s="191"/>
      <c r="H1877">
        <v>690</v>
      </c>
    </row>
    <row r="1878" spans="1:11" ht="15.75" x14ac:dyDescent="0.25">
      <c r="A1878" s="197">
        <v>78</v>
      </c>
      <c r="B1878" s="195" t="s">
        <v>3851</v>
      </c>
      <c r="C1878" s="196" t="s">
        <v>3697</v>
      </c>
      <c r="D1878" s="197" t="s">
        <v>3769</v>
      </c>
      <c r="E1878" s="213">
        <v>560000</v>
      </c>
      <c r="F1878" s="191"/>
      <c r="H1878">
        <f>H1876+H1877</f>
        <v>2370</v>
      </c>
    </row>
    <row r="1879" spans="1:11" ht="15.75" x14ac:dyDescent="0.25">
      <c r="A1879" s="197">
        <v>79</v>
      </c>
      <c r="B1879" s="195" t="s">
        <v>3852</v>
      </c>
      <c r="C1879" s="196" t="s">
        <v>3697</v>
      </c>
      <c r="D1879" s="197" t="s">
        <v>3504</v>
      </c>
      <c r="E1879" s="213">
        <v>230000</v>
      </c>
      <c r="F1879" s="191"/>
    </row>
    <row r="1880" spans="1:11" ht="15.75" x14ac:dyDescent="0.25">
      <c r="A1880" s="197">
        <v>80</v>
      </c>
      <c r="B1880" s="195" t="s">
        <v>3853</v>
      </c>
      <c r="C1880" s="196" t="s">
        <v>3698</v>
      </c>
      <c r="D1880" s="197" t="s">
        <v>3504</v>
      </c>
      <c r="E1880" s="213">
        <v>230000</v>
      </c>
      <c r="F1880" s="191"/>
    </row>
    <row r="1881" spans="1:11" ht="15.75" x14ac:dyDescent="0.25">
      <c r="A1881" s="197">
        <v>81</v>
      </c>
      <c r="B1881" s="195" t="s">
        <v>3854</v>
      </c>
      <c r="C1881" s="196" t="s">
        <v>3698</v>
      </c>
      <c r="D1881" s="197" t="s">
        <v>3769</v>
      </c>
      <c r="E1881" s="213">
        <v>560000</v>
      </c>
      <c r="F1881" s="191"/>
    </row>
    <row r="1882" spans="1:11" ht="15.75" x14ac:dyDescent="0.25">
      <c r="A1882" s="197">
        <v>82</v>
      </c>
      <c r="B1882" s="195" t="s">
        <v>3855</v>
      </c>
      <c r="C1882" s="196" t="s">
        <v>3699</v>
      </c>
      <c r="D1882" s="197" t="s">
        <v>4482</v>
      </c>
      <c r="E1882" s="213">
        <v>640000</v>
      </c>
      <c r="F1882" s="191"/>
    </row>
    <row r="1883" spans="1:11" ht="15.75" x14ac:dyDescent="0.25">
      <c r="A1883" s="197">
        <v>83</v>
      </c>
      <c r="B1883" s="195" t="s">
        <v>3856</v>
      </c>
      <c r="C1883" s="196" t="s">
        <v>3700</v>
      </c>
      <c r="D1883" s="197" t="s">
        <v>3769</v>
      </c>
      <c r="E1883" s="213">
        <v>560000</v>
      </c>
      <c r="F1883" s="191"/>
    </row>
    <row r="1884" spans="1:11" ht="15.75" x14ac:dyDescent="0.25">
      <c r="A1884" s="197">
        <v>84</v>
      </c>
      <c r="B1884" s="195" t="s">
        <v>3857</v>
      </c>
      <c r="C1884" s="196" t="s">
        <v>3700</v>
      </c>
      <c r="D1884" s="197" t="s">
        <v>3504</v>
      </c>
      <c r="E1884" s="213">
        <v>230000</v>
      </c>
      <c r="F1884" s="191"/>
    </row>
    <row r="1885" spans="1:11" ht="15.75" x14ac:dyDescent="0.25">
      <c r="A1885" s="197">
        <v>85</v>
      </c>
      <c r="B1885" s="195" t="s">
        <v>3858</v>
      </c>
      <c r="C1885" s="196" t="s">
        <v>3701</v>
      </c>
      <c r="D1885" s="197" t="s">
        <v>3504</v>
      </c>
      <c r="E1885" s="213">
        <v>230000</v>
      </c>
      <c r="F1885" s="191"/>
    </row>
    <row r="1886" spans="1:11" ht="15.75" x14ac:dyDescent="0.25">
      <c r="A1886" s="197">
        <v>86</v>
      </c>
      <c r="B1886" s="195" t="s">
        <v>3859</v>
      </c>
      <c r="C1886" s="196" t="s">
        <v>3701</v>
      </c>
      <c r="D1886" s="197" t="s">
        <v>3769</v>
      </c>
      <c r="E1886" s="213">
        <v>560000</v>
      </c>
      <c r="F1886" s="191"/>
    </row>
    <row r="1887" spans="1:11" ht="15.75" x14ac:dyDescent="0.25">
      <c r="A1887" s="197">
        <v>87</v>
      </c>
      <c r="B1887" s="195" t="s">
        <v>3860</v>
      </c>
      <c r="C1887" s="196" t="s">
        <v>3702</v>
      </c>
      <c r="D1887" s="197" t="s">
        <v>3769</v>
      </c>
      <c r="E1887" s="213">
        <v>560000</v>
      </c>
      <c r="F1887" s="191"/>
    </row>
    <row r="1888" spans="1:11" ht="15.75" x14ac:dyDescent="0.25">
      <c r="A1888" s="197">
        <v>88</v>
      </c>
      <c r="B1888" s="195" t="s">
        <v>3861</v>
      </c>
      <c r="C1888" s="196" t="s">
        <v>3702</v>
      </c>
      <c r="D1888" s="197" t="s">
        <v>3504</v>
      </c>
      <c r="E1888" s="213">
        <v>230000</v>
      </c>
      <c r="F1888" s="191"/>
    </row>
    <row r="1889" spans="1:6" ht="15.75" x14ac:dyDescent="0.25">
      <c r="A1889" s="197">
        <v>89</v>
      </c>
      <c r="B1889" s="195" t="s">
        <v>3862</v>
      </c>
      <c r="C1889" s="196" t="s">
        <v>3703</v>
      </c>
      <c r="D1889" s="197" t="s">
        <v>3769</v>
      </c>
      <c r="E1889" s="213">
        <v>560000</v>
      </c>
      <c r="F1889" s="191"/>
    </row>
    <row r="1890" spans="1:6" ht="15.75" x14ac:dyDescent="0.25">
      <c r="A1890" s="197">
        <v>90</v>
      </c>
      <c r="B1890" s="195" t="s">
        <v>3863</v>
      </c>
      <c r="C1890" s="196" t="s">
        <v>3703</v>
      </c>
      <c r="D1890" s="197" t="s">
        <v>3504</v>
      </c>
      <c r="E1890" s="213">
        <v>230000</v>
      </c>
      <c r="F1890" s="191"/>
    </row>
    <row r="1891" spans="1:6" ht="15.75" x14ac:dyDescent="0.25">
      <c r="A1891" s="197">
        <v>91</v>
      </c>
      <c r="B1891" s="195" t="s">
        <v>3864</v>
      </c>
      <c r="C1891" s="196" t="s">
        <v>3704</v>
      </c>
      <c r="D1891" s="197" t="s">
        <v>2576</v>
      </c>
      <c r="E1891" s="213">
        <v>430000</v>
      </c>
      <c r="F1891" s="191"/>
    </row>
    <row r="1892" spans="1:6" ht="15.75" x14ac:dyDescent="0.25">
      <c r="A1892" s="197">
        <v>92</v>
      </c>
      <c r="B1892" s="195" t="s">
        <v>3865</v>
      </c>
      <c r="C1892" s="196" t="s">
        <v>3705</v>
      </c>
      <c r="D1892" s="197" t="s">
        <v>3769</v>
      </c>
      <c r="E1892" s="213">
        <v>560000</v>
      </c>
      <c r="F1892" s="191"/>
    </row>
    <row r="1893" spans="1:6" ht="15.75" x14ac:dyDescent="0.25">
      <c r="A1893" s="197">
        <v>93</v>
      </c>
      <c r="B1893" s="195" t="s">
        <v>3866</v>
      </c>
      <c r="C1893" s="196" t="s">
        <v>3705</v>
      </c>
      <c r="D1893" s="197" t="s">
        <v>3504</v>
      </c>
      <c r="E1893" s="213">
        <v>230000</v>
      </c>
      <c r="F1893" s="191"/>
    </row>
    <row r="1894" spans="1:6" ht="15.75" x14ac:dyDescent="0.25">
      <c r="A1894" s="197">
        <v>94</v>
      </c>
      <c r="B1894" s="195" t="s">
        <v>3867</v>
      </c>
      <c r="C1894" s="196" t="s">
        <v>3706</v>
      </c>
      <c r="D1894" s="197" t="s">
        <v>3504</v>
      </c>
      <c r="E1894" s="213">
        <v>230000</v>
      </c>
      <c r="F1894" s="191"/>
    </row>
    <row r="1895" spans="1:6" ht="15.75" x14ac:dyDescent="0.25">
      <c r="A1895" s="197">
        <v>95</v>
      </c>
      <c r="B1895" s="195" t="s">
        <v>3868</v>
      </c>
      <c r="C1895" s="196" t="s">
        <v>3706</v>
      </c>
      <c r="D1895" s="197" t="s">
        <v>3769</v>
      </c>
      <c r="E1895" s="213">
        <v>560000</v>
      </c>
      <c r="F1895" s="191"/>
    </row>
    <row r="1896" spans="1:6" ht="15.75" x14ac:dyDescent="0.25">
      <c r="A1896" s="197">
        <v>96</v>
      </c>
      <c r="B1896" s="195" t="s">
        <v>3869</v>
      </c>
      <c r="C1896" s="196" t="s">
        <v>2796</v>
      </c>
      <c r="D1896" s="197" t="s">
        <v>3769</v>
      </c>
      <c r="E1896" s="213">
        <v>560000</v>
      </c>
      <c r="F1896" s="191"/>
    </row>
    <row r="1897" spans="1:6" ht="15.75" x14ac:dyDescent="0.25">
      <c r="A1897" s="197">
        <v>97</v>
      </c>
      <c r="B1897" s="195" t="s">
        <v>3870</v>
      </c>
      <c r="C1897" s="196" t="s">
        <v>2796</v>
      </c>
      <c r="D1897" s="197" t="s">
        <v>3504</v>
      </c>
      <c r="E1897" s="213">
        <v>230000</v>
      </c>
      <c r="F1897" s="191"/>
    </row>
    <row r="1898" spans="1:6" ht="15.75" x14ac:dyDescent="0.25">
      <c r="A1898" s="197">
        <v>98</v>
      </c>
      <c r="B1898" s="195" t="s">
        <v>3871</v>
      </c>
      <c r="C1898" s="196" t="s">
        <v>3707</v>
      </c>
      <c r="D1898" s="197" t="s">
        <v>3504</v>
      </c>
      <c r="E1898" s="213">
        <v>230000</v>
      </c>
      <c r="F1898" s="191"/>
    </row>
    <row r="1899" spans="1:6" ht="15.75" x14ac:dyDescent="0.25">
      <c r="A1899" s="197">
        <v>99</v>
      </c>
      <c r="B1899" s="195" t="s">
        <v>3872</v>
      </c>
      <c r="C1899" s="196" t="s">
        <v>3707</v>
      </c>
      <c r="D1899" s="197" t="s">
        <v>3769</v>
      </c>
      <c r="E1899" s="213">
        <v>560000</v>
      </c>
      <c r="F1899" s="191"/>
    </row>
    <row r="1900" spans="1:6" ht="15.75" x14ac:dyDescent="0.25">
      <c r="A1900" s="197">
        <v>100</v>
      </c>
      <c r="B1900" s="195" t="s">
        <v>3873</v>
      </c>
      <c r="C1900" s="196" t="s">
        <v>3708</v>
      </c>
      <c r="D1900" s="197" t="s">
        <v>3769</v>
      </c>
      <c r="E1900" s="213">
        <v>560000</v>
      </c>
      <c r="F1900" s="191"/>
    </row>
    <row r="1901" spans="1:6" ht="15.75" x14ac:dyDescent="0.25">
      <c r="A1901" s="197">
        <v>101</v>
      </c>
      <c r="B1901" s="195" t="s">
        <v>3874</v>
      </c>
      <c r="C1901" s="196" t="s">
        <v>3708</v>
      </c>
      <c r="D1901" s="197" t="s">
        <v>3504</v>
      </c>
      <c r="E1901" s="213">
        <v>230000</v>
      </c>
      <c r="F1901" s="191"/>
    </row>
    <row r="1902" spans="1:6" ht="15.75" x14ac:dyDescent="0.25">
      <c r="A1902" s="197">
        <v>102</v>
      </c>
      <c r="B1902" s="195" t="s">
        <v>3875</v>
      </c>
      <c r="C1902" s="196" t="s">
        <v>3709</v>
      </c>
      <c r="D1902" s="197" t="s">
        <v>3504</v>
      </c>
      <c r="E1902" s="213">
        <v>230000</v>
      </c>
      <c r="F1902" s="191"/>
    </row>
    <row r="1903" spans="1:6" ht="15.75" x14ac:dyDescent="0.25">
      <c r="A1903" s="197">
        <v>103</v>
      </c>
      <c r="B1903" s="195" t="s">
        <v>3876</v>
      </c>
      <c r="C1903" s="196" t="s">
        <v>3709</v>
      </c>
      <c r="D1903" s="197" t="s">
        <v>3769</v>
      </c>
      <c r="E1903" s="213">
        <v>560000</v>
      </c>
      <c r="F1903" s="191"/>
    </row>
    <row r="1904" spans="1:6" ht="15.75" x14ac:dyDescent="0.25">
      <c r="A1904" s="197">
        <v>104</v>
      </c>
      <c r="B1904" s="195" t="s">
        <v>3877</v>
      </c>
      <c r="C1904" s="196" t="s">
        <v>3710</v>
      </c>
      <c r="D1904" s="197" t="s">
        <v>3769</v>
      </c>
      <c r="E1904" s="213">
        <v>560000</v>
      </c>
      <c r="F1904" s="191"/>
    </row>
    <row r="1905" spans="1:6" ht="15.75" x14ac:dyDescent="0.25">
      <c r="A1905" s="197">
        <v>105</v>
      </c>
      <c r="B1905" s="195" t="s">
        <v>3878</v>
      </c>
      <c r="C1905" s="196" t="s">
        <v>3711</v>
      </c>
      <c r="D1905" s="197" t="s">
        <v>3769</v>
      </c>
      <c r="E1905" s="213">
        <v>560000</v>
      </c>
      <c r="F1905" s="191"/>
    </row>
    <row r="1906" spans="1:6" ht="15.75" x14ac:dyDescent="0.25">
      <c r="A1906" s="197">
        <v>106</v>
      </c>
      <c r="B1906" s="195" t="s">
        <v>3879</v>
      </c>
      <c r="C1906" s="196" t="s">
        <v>3711</v>
      </c>
      <c r="D1906" s="197" t="s">
        <v>3504</v>
      </c>
      <c r="E1906" s="213">
        <v>230000</v>
      </c>
      <c r="F1906" s="191"/>
    </row>
    <row r="1907" spans="1:6" ht="15.75" x14ac:dyDescent="0.25">
      <c r="A1907" s="197">
        <v>107</v>
      </c>
      <c r="B1907" s="195" t="s">
        <v>3880</v>
      </c>
      <c r="C1907" s="196" t="s">
        <v>3712</v>
      </c>
      <c r="D1907" s="197" t="s">
        <v>3771</v>
      </c>
      <c r="E1907" s="213">
        <v>845000</v>
      </c>
      <c r="F1907" s="191"/>
    </row>
    <row r="1908" spans="1:6" ht="15.75" x14ac:dyDescent="0.25">
      <c r="A1908" s="197">
        <v>108</v>
      </c>
      <c r="B1908" s="195" t="s">
        <v>3881</v>
      </c>
      <c r="C1908" s="196" t="s">
        <v>3713</v>
      </c>
      <c r="D1908" s="197" t="s">
        <v>3769</v>
      </c>
      <c r="E1908" s="213">
        <v>560000</v>
      </c>
      <c r="F1908" s="191"/>
    </row>
    <row r="1909" spans="1:6" ht="15.75" x14ac:dyDescent="0.25">
      <c r="A1909" s="197">
        <v>109</v>
      </c>
      <c r="B1909" s="195" t="s">
        <v>3882</v>
      </c>
      <c r="C1909" s="196" t="s">
        <v>3713</v>
      </c>
      <c r="D1909" s="197" t="s">
        <v>3504</v>
      </c>
      <c r="E1909" s="213">
        <v>230000</v>
      </c>
      <c r="F1909" s="191"/>
    </row>
    <row r="1910" spans="1:6" ht="15.75" x14ac:dyDescent="0.25">
      <c r="A1910" s="197">
        <v>110</v>
      </c>
      <c r="B1910" s="195" t="s">
        <v>3883</v>
      </c>
      <c r="C1910" s="196" t="s">
        <v>3714</v>
      </c>
      <c r="D1910" s="197" t="s">
        <v>3504</v>
      </c>
      <c r="E1910" s="213">
        <v>230000</v>
      </c>
      <c r="F1910" s="191"/>
    </row>
    <row r="1911" spans="1:6" ht="15.75" x14ac:dyDescent="0.25">
      <c r="A1911" s="197">
        <v>111</v>
      </c>
      <c r="B1911" s="195" t="s">
        <v>3884</v>
      </c>
      <c r="C1911" s="196" t="s">
        <v>3714</v>
      </c>
      <c r="D1911" s="197" t="s">
        <v>3769</v>
      </c>
      <c r="E1911" s="213">
        <v>560000</v>
      </c>
      <c r="F1911" s="191"/>
    </row>
    <row r="1912" spans="1:6" ht="15.75" x14ac:dyDescent="0.25">
      <c r="A1912" s="197">
        <v>112</v>
      </c>
      <c r="B1912" s="195" t="s">
        <v>3885</v>
      </c>
      <c r="C1912" s="192" t="s">
        <v>3715</v>
      </c>
      <c r="D1912" s="197" t="s">
        <v>3769</v>
      </c>
      <c r="E1912" s="213">
        <v>560000</v>
      </c>
      <c r="F1912" s="191"/>
    </row>
    <row r="1913" spans="1:6" ht="15.75" x14ac:dyDescent="0.25">
      <c r="A1913" s="197">
        <v>113</v>
      </c>
      <c r="B1913" s="195" t="s">
        <v>3886</v>
      </c>
      <c r="C1913" s="192" t="s">
        <v>3715</v>
      </c>
      <c r="D1913" s="197" t="s">
        <v>3504</v>
      </c>
      <c r="E1913" s="213">
        <v>230000</v>
      </c>
      <c r="F1913" s="191"/>
    </row>
    <row r="1914" spans="1:6" ht="15.75" x14ac:dyDescent="0.25">
      <c r="A1914" s="197">
        <v>114</v>
      </c>
      <c r="B1914" s="195" t="s">
        <v>3887</v>
      </c>
      <c r="C1914" s="196" t="s">
        <v>3716</v>
      </c>
      <c r="D1914" s="197" t="s">
        <v>3769</v>
      </c>
      <c r="E1914" s="213">
        <v>560000</v>
      </c>
      <c r="F1914" s="191"/>
    </row>
    <row r="1915" spans="1:6" ht="15.75" x14ac:dyDescent="0.25">
      <c r="A1915" s="197">
        <v>115</v>
      </c>
      <c r="B1915" s="195" t="s">
        <v>3888</v>
      </c>
      <c r="C1915" s="196" t="s">
        <v>3716</v>
      </c>
      <c r="D1915" s="197" t="s">
        <v>3504</v>
      </c>
      <c r="E1915" s="213">
        <v>230000</v>
      </c>
      <c r="F1915" s="191"/>
    </row>
    <row r="1916" spans="1:6" ht="15.75" x14ac:dyDescent="0.25">
      <c r="A1916" s="197">
        <v>116</v>
      </c>
      <c r="B1916" s="195" t="s">
        <v>3889</v>
      </c>
      <c r="C1916" s="196" t="s">
        <v>3710</v>
      </c>
      <c r="D1916" s="197" t="s">
        <v>3504</v>
      </c>
      <c r="E1916" s="213">
        <v>230000</v>
      </c>
      <c r="F1916" s="191"/>
    </row>
    <row r="1917" spans="1:6" ht="15.75" x14ac:dyDescent="0.25">
      <c r="A1917" s="197">
        <v>117</v>
      </c>
      <c r="B1917" s="195" t="s">
        <v>3890</v>
      </c>
      <c r="C1917" s="196" t="s">
        <v>4103</v>
      </c>
      <c r="D1917" s="197" t="s">
        <v>3769</v>
      </c>
      <c r="E1917" s="213">
        <v>5600000</v>
      </c>
      <c r="F1917" s="199" t="s">
        <v>4095</v>
      </c>
    </row>
    <row r="1918" spans="1:6" ht="15.75" x14ac:dyDescent="0.25">
      <c r="A1918" s="197">
        <v>118</v>
      </c>
      <c r="B1918" s="195" t="s">
        <v>3891</v>
      </c>
      <c r="C1918" s="196" t="s">
        <v>4103</v>
      </c>
      <c r="D1918" s="197" t="s">
        <v>3504</v>
      </c>
      <c r="E1918" s="213">
        <v>2300000</v>
      </c>
      <c r="F1918" s="199" t="s">
        <v>4094</v>
      </c>
    </row>
    <row r="1919" spans="1:6" ht="15.75" x14ac:dyDescent="0.25">
      <c r="A1919" s="197">
        <v>119</v>
      </c>
      <c r="B1919" s="195" t="s">
        <v>3892</v>
      </c>
      <c r="C1919" s="196" t="s">
        <v>3718</v>
      </c>
      <c r="D1919" s="197" t="s">
        <v>3504</v>
      </c>
      <c r="E1919" s="213">
        <v>230000</v>
      </c>
      <c r="F1919" s="191"/>
    </row>
    <row r="1920" spans="1:6" ht="15.75" x14ac:dyDescent="0.25">
      <c r="A1920" s="197">
        <v>120</v>
      </c>
      <c r="B1920" s="195" t="s">
        <v>3893</v>
      </c>
      <c r="C1920" s="196" t="s">
        <v>3718</v>
      </c>
      <c r="D1920" s="200" t="s">
        <v>3769</v>
      </c>
      <c r="E1920" s="213">
        <v>560000</v>
      </c>
      <c r="F1920" s="191"/>
    </row>
    <row r="1921" spans="1:6" ht="15.75" x14ac:dyDescent="0.25">
      <c r="A1921" s="197">
        <v>121</v>
      </c>
      <c r="B1921" s="195" t="s">
        <v>3894</v>
      </c>
      <c r="C1921" s="196" t="s">
        <v>3719</v>
      </c>
      <c r="D1921" s="200" t="s">
        <v>3772</v>
      </c>
      <c r="E1921" s="213">
        <v>720000</v>
      </c>
      <c r="F1921" s="191"/>
    </row>
    <row r="1922" spans="1:6" ht="15.75" x14ac:dyDescent="0.25">
      <c r="A1922" s="197">
        <v>122</v>
      </c>
      <c r="B1922" s="195" t="s">
        <v>3895</v>
      </c>
      <c r="C1922" s="196" t="s">
        <v>3717</v>
      </c>
      <c r="D1922" s="200" t="s">
        <v>3770</v>
      </c>
      <c r="E1922" s="213">
        <v>1920000</v>
      </c>
      <c r="F1922" s="191" t="s">
        <v>4099</v>
      </c>
    </row>
    <row r="1923" spans="1:6" ht="15.75" x14ac:dyDescent="0.25">
      <c r="A1923" s="197">
        <v>123</v>
      </c>
      <c r="B1923" s="195" t="s">
        <v>3896</v>
      </c>
      <c r="C1923" s="196" t="s">
        <v>3717</v>
      </c>
      <c r="D1923" s="199" t="s">
        <v>3773</v>
      </c>
      <c r="E1923" s="213">
        <v>450000</v>
      </c>
      <c r="F1923" s="191"/>
    </row>
    <row r="1924" spans="1:6" ht="15.75" x14ac:dyDescent="0.25">
      <c r="A1924" s="197">
        <v>124</v>
      </c>
      <c r="B1924" s="195" t="s">
        <v>3897</v>
      </c>
      <c r="C1924" s="196" t="s">
        <v>3720</v>
      </c>
      <c r="D1924" s="197" t="s">
        <v>3769</v>
      </c>
      <c r="E1924" s="213">
        <v>560000</v>
      </c>
      <c r="F1924" s="191"/>
    </row>
    <row r="1925" spans="1:6" ht="15.75" x14ac:dyDescent="0.25">
      <c r="A1925" s="197">
        <v>125</v>
      </c>
      <c r="B1925" s="195" t="s">
        <v>3898</v>
      </c>
      <c r="C1925" s="196" t="s">
        <v>3720</v>
      </c>
      <c r="D1925" s="197" t="s">
        <v>3504</v>
      </c>
      <c r="E1925" s="213">
        <v>230000</v>
      </c>
      <c r="F1925" s="191"/>
    </row>
    <row r="1926" spans="1:6" ht="15.75" x14ac:dyDescent="0.25">
      <c r="A1926" s="197">
        <v>126</v>
      </c>
      <c r="B1926" s="195" t="s">
        <v>3899</v>
      </c>
      <c r="C1926" s="196" t="s">
        <v>3721</v>
      </c>
      <c r="D1926" s="197" t="s">
        <v>3504</v>
      </c>
      <c r="E1926" s="213">
        <v>230000</v>
      </c>
      <c r="F1926" s="191"/>
    </row>
    <row r="1927" spans="1:6" ht="15.75" x14ac:dyDescent="0.25">
      <c r="A1927" s="197">
        <v>127</v>
      </c>
      <c r="B1927" s="195" t="s">
        <v>3900</v>
      </c>
      <c r="C1927" s="196" t="s">
        <v>3721</v>
      </c>
      <c r="D1927" s="197" t="s">
        <v>3769</v>
      </c>
      <c r="E1927" s="213">
        <v>560000</v>
      </c>
      <c r="F1927" s="191"/>
    </row>
    <row r="1928" spans="1:6" ht="15.75" x14ac:dyDescent="0.25">
      <c r="A1928" s="197">
        <v>128</v>
      </c>
      <c r="B1928" s="195" t="s">
        <v>3901</v>
      </c>
      <c r="C1928" s="196" t="s">
        <v>3722</v>
      </c>
      <c r="D1928" s="197" t="s">
        <v>2576</v>
      </c>
      <c r="E1928" s="213">
        <v>430000</v>
      </c>
      <c r="F1928" s="191"/>
    </row>
    <row r="1929" spans="1:6" ht="15.75" x14ac:dyDescent="0.25">
      <c r="A1929" s="197">
        <v>129</v>
      </c>
      <c r="B1929" s="195" t="s">
        <v>3902</v>
      </c>
      <c r="C1929" s="196" t="s">
        <v>3723</v>
      </c>
      <c r="D1929" s="197" t="s">
        <v>3769</v>
      </c>
      <c r="E1929" s="213">
        <v>560000</v>
      </c>
      <c r="F1929" s="191"/>
    </row>
    <row r="1930" spans="1:6" ht="15.75" x14ac:dyDescent="0.25">
      <c r="A1930" s="197">
        <v>130</v>
      </c>
      <c r="B1930" s="195" t="s">
        <v>3903</v>
      </c>
      <c r="C1930" s="196" t="s">
        <v>3723</v>
      </c>
      <c r="D1930" s="197" t="s">
        <v>3504</v>
      </c>
      <c r="E1930" s="213">
        <v>230000</v>
      </c>
      <c r="F1930" s="191"/>
    </row>
    <row r="1931" spans="1:6" ht="15.75" x14ac:dyDescent="0.25">
      <c r="A1931" s="197">
        <v>131</v>
      </c>
      <c r="B1931" s="195" t="s">
        <v>3904</v>
      </c>
      <c r="C1931" s="192" t="s">
        <v>3724</v>
      </c>
      <c r="D1931" s="197" t="s">
        <v>3504</v>
      </c>
      <c r="E1931" s="213">
        <v>230000</v>
      </c>
      <c r="F1931" s="191"/>
    </row>
    <row r="1932" spans="1:6" ht="15.75" x14ac:dyDescent="0.25">
      <c r="A1932" s="197">
        <v>132</v>
      </c>
      <c r="B1932" s="195" t="s">
        <v>3905</v>
      </c>
      <c r="C1932" s="192" t="s">
        <v>3724</v>
      </c>
      <c r="D1932" s="197" t="s">
        <v>3769</v>
      </c>
      <c r="E1932" s="213">
        <v>560000</v>
      </c>
      <c r="F1932" s="191"/>
    </row>
    <row r="1933" spans="1:6" ht="15.75" x14ac:dyDescent="0.25">
      <c r="A1933" s="197">
        <v>133</v>
      </c>
      <c r="B1933" s="195" t="s">
        <v>3906</v>
      </c>
      <c r="C1933" s="196" t="s">
        <v>3725</v>
      </c>
      <c r="D1933" s="197" t="s">
        <v>3769</v>
      </c>
      <c r="E1933" s="213">
        <v>560000</v>
      </c>
      <c r="F1933" s="191"/>
    </row>
    <row r="1934" spans="1:6" ht="15.75" x14ac:dyDescent="0.25">
      <c r="A1934" s="197">
        <v>134</v>
      </c>
      <c r="B1934" s="195" t="s">
        <v>3907</v>
      </c>
      <c r="C1934" s="196" t="s">
        <v>3725</v>
      </c>
      <c r="D1934" s="197" t="s">
        <v>3504</v>
      </c>
      <c r="E1934" s="213">
        <v>230000</v>
      </c>
      <c r="F1934" s="191"/>
    </row>
    <row r="1935" spans="1:6" ht="15.75" x14ac:dyDescent="0.25">
      <c r="A1935" s="197">
        <v>135</v>
      </c>
      <c r="B1935" s="195" t="s">
        <v>3908</v>
      </c>
      <c r="C1935" s="196" t="s">
        <v>3726</v>
      </c>
      <c r="D1935" s="197" t="s">
        <v>3769</v>
      </c>
      <c r="E1935" s="213">
        <v>560000</v>
      </c>
      <c r="F1935" s="191"/>
    </row>
    <row r="1936" spans="1:6" ht="15.75" x14ac:dyDescent="0.25">
      <c r="A1936" s="197">
        <v>136</v>
      </c>
      <c r="B1936" s="195" t="s">
        <v>3909</v>
      </c>
      <c r="C1936" s="196" t="s">
        <v>3726</v>
      </c>
      <c r="D1936" s="197" t="s">
        <v>3504</v>
      </c>
      <c r="E1936" s="213">
        <v>230000</v>
      </c>
      <c r="F1936" s="191"/>
    </row>
    <row r="1937" spans="1:6" ht="15.75" x14ac:dyDescent="0.25">
      <c r="A1937" s="197">
        <v>137</v>
      </c>
      <c r="B1937" s="195" t="s">
        <v>3910</v>
      </c>
      <c r="C1937" s="196" t="s">
        <v>3727</v>
      </c>
      <c r="D1937" s="197" t="s">
        <v>3504</v>
      </c>
      <c r="E1937" s="213">
        <v>230000</v>
      </c>
      <c r="F1937" s="191"/>
    </row>
    <row r="1938" spans="1:6" ht="15.75" x14ac:dyDescent="0.25">
      <c r="A1938" s="197">
        <v>138</v>
      </c>
      <c r="B1938" s="195" t="s">
        <v>3911</v>
      </c>
      <c r="C1938" s="196" t="s">
        <v>3727</v>
      </c>
      <c r="D1938" s="197" t="s">
        <v>3769</v>
      </c>
      <c r="E1938" s="213">
        <v>560000</v>
      </c>
      <c r="F1938" s="191"/>
    </row>
    <row r="1939" spans="1:6" ht="15.75" x14ac:dyDescent="0.25">
      <c r="A1939" s="197">
        <v>139</v>
      </c>
      <c r="B1939" s="195" t="s">
        <v>3912</v>
      </c>
      <c r="C1939" s="196" t="s">
        <v>3727</v>
      </c>
      <c r="D1939" s="197" t="s">
        <v>2576</v>
      </c>
      <c r="E1939" s="213">
        <v>430000</v>
      </c>
      <c r="F1939" s="191"/>
    </row>
    <row r="1940" spans="1:6" ht="15.75" x14ac:dyDescent="0.25">
      <c r="A1940" s="197">
        <v>140</v>
      </c>
      <c r="B1940" s="195" t="s">
        <v>3913</v>
      </c>
      <c r="C1940" s="196" t="s">
        <v>3728</v>
      </c>
      <c r="D1940" s="197" t="s">
        <v>1002</v>
      </c>
      <c r="E1940" s="213">
        <v>210000</v>
      </c>
      <c r="F1940" s="191"/>
    </row>
    <row r="1941" spans="1:6" ht="15.75" x14ac:dyDescent="0.25">
      <c r="A1941" s="197">
        <v>141</v>
      </c>
      <c r="B1941" s="195" t="s">
        <v>3914</v>
      </c>
      <c r="C1941" s="196" t="s">
        <v>3729</v>
      </c>
      <c r="D1941" s="197" t="s">
        <v>3504</v>
      </c>
      <c r="E1941" s="213">
        <v>230000</v>
      </c>
      <c r="F1941" s="191"/>
    </row>
    <row r="1942" spans="1:6" ht="15.75" x14ac:dyDescent="0.25">
      <c r="A1942" s="197">
        <v>142</v>
      </c>
      <c r="B1942" s="195" t="s">
        <v>3915</v>
      </c>
      <c r="C1942" s="196" t="s">
        <v>3729</v>
      </c>
      <c r="D1942" s="197" t="s">
        <v>3769</v>
      </c>
      <c r="E1942" s="213">
        <v>560000</v>
      </c>
      <c r="F1942" s="191"/>
    </row>
    <row r="1943" spans="1:6" ht="15.75" x14ac:dyDescent="0.25">
      <c r="A1943" s="197">
        <v>143</v>
      </c>
      <c r="B1943" s="195" t="s">
        <v>3916</v>
      </c>
      <c r="C1943" s="196" t="s">
        <v>3730</v>
      </c>
      <c r="D1943" s="197" t="s">
        <v>3769</v>
      </c>
      <c r="E1943" s="213">
        <v>560000</v>
      </c>
      <c r="F1943" s="191"/>
    </row>
    <row r="1944" spans="1:6" ht="15.75" x14ac:dyDescent="0.25">
      <c r="A1944" s="197">
        <v>144</v>
      </c>
      <c r="B1944" s="195" t="s">
        <v>3917</v>
      </c>
      <c r="C1944" s="196" t="s">
        <v>3730</v>
      </c>
      <c r="D1944" s="197" t="s">
        <v>3504</v>
      </c>
      <c r="E1944" s="213">
        <v>230000</v>
      </c>
      <c r="F1944" s="191"/>
    </row>
    <row r="1945" spans="1:6" ht="15.75" x14ac:dyDescent="0.25">
      <c r="A1945" s="197">
        <v>145</v>
      </c>
      <c r="B1945" s="195" t="s">
        <v>3918</v>
      </c>
      <c r="C1945" s="196" t="s">
        <v>3731</v>
      </c>
      <c r="D1945" s="197" t="s">
        <v>3504</v>
      </c>
      <c r="E1945" s="213">
        <v>230000</v>
      </c>
      <c r="F1945" s="191"/>
    </row>
    <row r="1946" spans="1:6" ht="15.75" x14ac:dyDescent="0.25">
      <c r="A1946" s="197">
        <v>146</v>
      </c>
      <c r="B1946" s="195" t="s">
        <v>3919</v>
      </c>
      <c r="C1946" s="196" t="s">
        <v>3731</v>
      </c>
      <c r="D1946" s="197" t="s">
        <v>3769</v>
      </c>
      <c r="E1946" s="213">
        <v>560000</v>
      </c>
      <c r="F1946" s="191"/>
    </row>
    <row r="1947" spans="1:6" ht="15.75" x14ac:dyDescent="0.25">
      <c r="A1947" s="197">
        <v>147</v>
      </c>
      <c r="B1947" s="195" t="s">
        <v>3920</v>
      </c>
      <c r="C1947" s="196" t="s">
        <v>3732</v>
      </c>
      <c r="D1947" s="197" t="s">
        <v>3769</v>
      </c>
      <c r="E1947" s="213">
        <v>560000</v>
      </c>
      <c r="F1947" s="191"/>
    </row>
    <row r="1948" spans="1:6" ht="15.75" x14ac:dyDescent="0.25">
      <c r="A1948" s="197">
        <v>148</v>
      </c>
      <c r="B1948" s="195" t="s">
        <v>3921</v>
      </c>
      <c r="C1948" s="196" t="s">
        <v>3732</v>
      </c>
      <c r="D1948" s="197" t="s">
        <v>3504</v>
      </c>
      <c r="E1948" s="213">
        <v>230000</v>
      </c>
      <c r="F1948" s="191"/>
    </row>
    <row r="1949" spans="1:6" ht="15.75" x14ac:dyDescent="0.25">
      <c r="A1949" s="197">
        <v>149</v>
      </c>
      <c r="B1949" s="195" t="s">
        <v>3922</v>
      </c>
      <c r="C1949" s="196" t="s">
        <v>3733</v>
      </c>
      <c r="D1949" s="197" t="s">
        <v>3504</v>
      </c>
      <c r="E1949" s="213">
        <v>230000</v>
      </c>
      <c r="F1949" s="191"/>
    </row>
    <row r="1950" spans="1:6" ht="15.75" x14ac:dyDescent="0.25">
      <c r="A1950" s="197">
        <v>150</v>
      </c>
      <c r="B1950" s="195" t="s">
        <v>3923</v>
      </c>
      <c r="C1950" s="196" t="s">
        <v>3733</v>
      </c>
      <c r="D1950" s="197" t="s">
        <v>3769</v>
      </c>
      <c r="E1950" s="213">
        <v>560000</v>
      </c>
      <c r="F1950" s="191"/>
    </row>
    <row r="1951" spans="1:6" ht="15.75" x14ac:dyDescent="0.25">
      <c r="A1951" s="197">
        <v>151</v>
      </c>
      <c r="B1951" s="195" t="s">
        <v>3924</v>
      </c>
      <c r="C1951" s="196" t="s">
        <v>3734</v>
      </c>
      <c r="D1951" s="197" t="s">
        <v>3769</v>
      </c>
      <c r="E1951" s="213">
        <v>560000</v>
      </c>
      <c r="F1951" s="191"/>
    </row>
    <row r="1952" spans="1:6" ht="15.75" x14ac:dyDescent="0.25">
      <c r="A1952" s="197">
        <v>152</v>
      </c>
      <c r="B1952" s="195" t="s">
        <v>3925</v>
      </c>
      <c r="C1952" s="196" t="s">
        <v>3734</v>
      </c>
      <c r="D1952" s="197" t="s">
        <v>3504</v>
      </c>
      <c r="E1952" s="213">
        <v>230000</v>
      </c>
      <c r="F1952" s="191"/>
    </row>
    <row r="1953" spans="1:6" ht="15.75" x14ac:dyDescent="0.25">
      <c r="A1953" s="197">
        <v>153</v>
      </c>
      <c r="B1953" s="195" t="s">
        <v>3926</v>
      </c>
      <c r="C1953" s="196" t="s">
        <v>3735</v>
      </c>
      <c r="D1953" s="197" t="s">
        <v>3504</v>
      </c>
      <c r="E1953" s="213">
        <v>230000</v>
      </c>
      <c r="F1953" s="191"/>
    </row>
    <row r="1954" spans="1:6" ht="15.75" x14ac:dyDescent="0.25">
      <c r="A1954" s="197">
        <v>154</v>
      </c>
      <c r="B1954" s="195" t="s">
        <v>3927</v>
      </c>
      <c r="C1954" s="196" t="s">
        <v>3735</v>
      </c>
      <c r="D1954" s="197" t="s">
        <v>3769</v>
      </c>
      <c r="E1954" s="213">
        <v>560000</v>
      </c>
      <c r="F1954" s="191"/>
    </row>
    <row r="1955" spans="1:6" ht="15.75" x14ac:dyDescent="0.25">
      <c r="A1955" s="197">
        <v>155</v>
      </c>
      <c r="B1955" s="195" t="s">
        <v>3928</v>
      </c>
      <c r="C1955" s="196" t="s">
        <v>3736</v>
      </c>
      <c r="D1955" s="197" t="s">
        <v>3769</v>
      </c>
      <c r="E1955" s="213">
        <v>560000</v>
      </c>
      <c r="F1955" s="191"/>
    </row>
    <row r="1956" spans="1:6" ht="15.75" x14ac:dyDescent="0.25">
      <c r="A1956" s="197">
        <v>156</v>
      </c>
      <c r="B1956" s="195" t="s">
        <v>3929</v>
      </c>
      <c r="C1956" s="196" t="s">
        <v>3736</v>
      </c>
      <c r="D1956" s="197" t="s">
        <v>3504</v>
      </c>
      <c r="E1956" s="213">
        <v>230000</v>
      </c>
      <c r="F1956" s="191"/>
    </row>
    <row r="1957" spans="1:6" ht="15.75" x14ac:dyDescent="0.25">
      <c r="A1957" s="197">
        <v>157</v>
      </c>
      <c r="B1957" s="195" t="s">
        <v>3930</v>
      </c>
      <c r="C1957" s="196" t="s">
        <v>3737</v>
      </c>
      <c r="D1957" s="197" t="s">
        <v>2575</v>
      </c>
      <c r="E1957" s="213">
        <v>400000</v>
      </c>
      <c r="F1957" s="191"/>
    </row>
    <row r="1958" spans="1:6" ht="15.75" x14ac:dyDescent="0.25">
      <c r="A1958" s="197">
        <v>158</v>
      </c>
      <c r="B1958" s="195" t="s">
        <v>3931</v>
      </c>
      <c r="C1958" s="196" t="s">
        <v>3738</v>
      </c>
      <c r="D1958" s="200" t="s">
        <v>3354</v>
      </c>
      <c r="E1958" s="213">
        <v>935000</v>
      </c>
      <c r="F1958" s="191"/>
    </row>
    <row r="1959" spans="1:6" ht="15.75" x14ac:dyDescent="0.25">
      <c r="A1959" s="197">
        <v>159</v>
      </c>
      <c r="B1959" s="195" t="s">
        <v>3932</v>
      </c>
      <c r="C1959" s="196" t="s">
        <v>3739</v>
      </c>
      <c r="D1959" s="200" t="s">
        <v>3354</v>
      </c>
      <c r="E1959" s="213">
        <v>935000</v>
      </c>
      <c r="F1959" s="191"/>
    </row>
    <row r="1960" spans="1:6" ht="15.75" x14ac:dyDescent="0.25">
      <c r="A1960" s="197">
        <v>160</v>
      </c>
      <c r="B1960" s="195" t="s">
        <v>3933</v>
      </c>
      <c r="C1960" s="196" t="s">
        <v>3740</v>
      </c>
      <c r="D1960" s="200" t="s">
        <v>3769</v>
      </c>
      <c r="E1960" s="213">
        <v>560000</v>
      </c>
      <c r="F1960" s="191"/>
    </row>
    <row r="1961" spans="1:6" ht="15.75" x14ac:dyDescent="0.25">
      <c r="A1961" s="197">
        <v>161</v>
      </c>
      <c r="B1961" s="195" t="s">
        <v>3934</v>
      </c>
      <c r="C1961" s="196" t="s">
        <v>3740</v>
      </c>
      <c r="D1961" s="200" t="s">
        <v>3504</v>
      </c>
      <c r="E1961" s="213">
        <v>230000</v>
      </c>
      <c r="F1961" s="191"/>
    </row>
    <row r="1962" spans="1:6" ht="15.75" x14ac:dyDescent="0.25">
      <c r="A1962" s="197">
        <v>162</v>
      </c>
      <c r="B1962" s="195" t="s">
        <v>3935</v>
      </c>
      <c r="C1962" s="196" t="s">
        <v>3741</v>
      </c>
      <c r="D1962" s="200" t="s">
        <v>3769</v>
      </c>
      <c r="E1962" s="213">
        <v>560000</v>
      </c>
      <c r="F1962" s="191"/>
    </row>
    <row r="1963" spans="1:6" ht="15.75" x14ac:dyDescent="0.25">
      <c r="A1963" s="197">
        <v>163</v>
      </c>
      <c r="B1963" s="195" t="s">
        <v>3936</v>
      </c>
      <c r="C1963" s="196" t="s">
        <v>3741</v>
      </c>
      <c r="D1963" s="200" t="s">
        <v>3504</v>
      </c>
      <c r="E1963" s="213">
        <v>230000</v>
      </c>
      <c r="F1963" s="191"/>
    </row>
    <row r="1964" spans="1:6" ht="15.75" x14ac:dyDescent="0.25">
      <c r="A1964" s="197">
        <v>164</v>
      </c>
      <c r="B1964" s="195" t="s">
        <v>3937</v>
      </c>
      <c r="C1964" s="196" t="s">
        <v>3742</v>
      </c>
      <c r="D1964" s="200" t="s">
        <v>3504</v>
      </c>
      <c r="E1964" s="213">
        <v>230000</v>
      </c>
      <c r="F1964" s="191"/>
    </row>
    <row r="1965" spans="1:6" ht="15.75" x14ac:dyDescent="0.25">
      <c r="A1965" s="197">
        <v>165</v>
      </c>
      <c r="B1965" s="195" t="s">
        <v>3938</v>
      </c>
      <c r="C1965" s="196" t="s">
        <v>3742</v>
      </c>
      <c r="D1965" s="200" t="s">
        <v>3769</v>
      </c>
      <c r="E1965" s="213">
        <v>560000</v>
      </c>
      <c r="F1965" s="191"/>
    </row>
    <row r="1966" spans="1:6" ht="15.75" x14ac:dyDescent="0.25">
      <c r="A1966" s="197">
        <v>166</v>
      </c>
      <c r="B1966" s="195" t="s">
        <v>3939</v>
      </c>
      <c r="C1966" s="196" t="s">
        <v>3743</v>
      </c>
      <c r="D1966" s="200" t="s">
        <v>3769</v>
      </c>
      <c r="E1966" s="213">
        <v>560000</v>
      </c>
      <c r="F1966" s="191"/>
    </row>
    <row r="1967" spans="1:6" ht="15.75" x14ac:dyDescent="0.25">
      <c r="A1967" s="197">
        <v>167</v>
      </c>
      <c r="B1967" s="195" t="s">
        <v>3940</v>
      </c>
      <c r="C1967" s="196" t="s">
        <v>3743</v>
      </c>
      <c r="D1967" s="200" t="s">
        <v>3504</v>
      </c>
      <c r="E1967" s="213">
        <v>230000</v>
      </c>
      <c r="F1967" s="191"/>
    </row>
    <row r="1968" spans="1:6" ht="15.75" x14ac:dyDescent="0.25">
      <c r="A1968" s="197">
        <v>168</v>
      </c>
      <c r="B1968" s="195" t="s">
        <v>3941</v>
      </c>
      <c r="C1968" s="196" t="s">
        <v>3744</v>
      </c>
      <c r="D1968" s="200" t="s">
        <v>3769</v>
      </c>
      <c r="E1968" s="213">
        <v>560000</v>
      </c>
      <c r="F1968" s="191"/>
    </row>
    <row r="1969" spans="1:6" ht="15.75" x14ac:dyDescent="0.25">
      <c r="A1969" s="197">
        <v>169</v>
      </c>
      <c r="B1969" s="195" t="s">
        <v>3942</v>
      </c>
      <c r="C1969" s="196" t="s">
        <v>3744</v>
      </c>
      <c r="D1969" s="197" t="s">
        <v>3504</v>
      </c>
      <c r="E1969" s="213">
        <v>230000</v>
      </c>
      <c r="F1969" s="191"/>
    </row>
    <row r="1970" spans="1:6" ht="15.75" x14ac:dyDescent="0.25">
      <c r="A1970" s="197">
        <v>170</v>
      </c>
      <c r="B1970" s="195" t="s">
        <v>3943</v>
      </c>
      <c r="C1970" s="196" t="s">
        <v>3745</v>
      </c>
      <c r="D1970" s="197" t="s">
        <v>2575</v>
      </c>
      <c r="E1970" s="213">
        <v>400000</v>
      </c>
      <c r="F1970" s="191"/>
    </row>
    <row r="1971" spans="1:6" ht="15.75" x14ac:dyDescent="0.25">
      <c r="A1971" s="197">
        <v>171</v>
      </c>
      <c r="B1971" s="195" t="s">
        <v>3944</v>
      </c>
      <c r="C1971" s="196" t="s">
        <v>3746</v>
      </c>
      <c r="D1971" s="197" t="s">
        <v>3769</v>
      </c>
      <c r="E1971" s="213">
        <v>560000</v>
      </c>
      <c r="F1971" s="191"/>
    </row>
    <row r="1972" spans="1:6" ht="15.75" x14ac:dyDescent="0.25">
      <c r="A1972" s="197">
        <v>172</v>
      </c>
      <c r="B1972" s="195" t="s">
        <v>3945</v>
      </c>
      <c r="C1972" s="196" t="s">
        <v>3746</v>
      </c>
      <c r="D1972" s="197" t="s">
        <v>3504</v>
      </c>
      <c r="E1972" s="213">
        <v>230000</v>
      </c>
      <c r="F1972" s="191"/>
    </row>
    <row r="1973" spans="1:6" ht="15.75" x14ac:dyDescent="0.25">
      <c r="A1973" s="197">
        <v>173</v>
      </c>
      <c r="B1973" s="195" t="s">
        <v>3946</v>
      </c>
      <c r="C1973" s="196" t="s">
        <v>3747</v>
      </c>
      <c r="D1973" s="197" t="s">
        <v>3504</v>
      </c>
      <c r="E1973" s="213">
        <v>230000</v>
      </c>
      <c r="F1973" s="191"/>
    </row>
    <row r="1974" spans="1:6" ht="15.75" x14ac:dyDescent="0.25">
      <c r="A1974" s="197">
        <v>174</v>
      </c>
      <c r="B1974" s="195" t="s">
        <v>3947</v>
      </c>
      <c r="C1974" s="196" t="s">
        <v>3747</v>
      </c>
      <c r="D1974" s="197" t="s">
        <v>3769</v>
      </c>
      <c r="E1974" s="213">
        <v>560000</v>
      </c>
      <c r="F1974" s="191"/>
    </row>
    <row r="1975" spans="1:6" ht="15.75" x14ac:dyDescent="0.25">
      <c r="A1975" s="197">
        <v>175</v>
      </c>
      <c r="B1975" s="195" t="s">
        <v>3948</v>
      </c>
      <c r="C1975" s="196" t="s">
        <v>3674</v>
      </c>
      <c r="D1975" s="197" t="s">
        <v>3504</v>
      </c>
      <c r="E1975" s="213">
        <v>230000</v>
      </c>
      <c r="F1975" s="191"/>
    </row>
    <row r="1976" spans="1:6" ht="15.75" customHeight="1" x14ac:dyDescent="0.25">
      <c r="A1976" s="197">
        <v>176</v>
      </c>
      <c r="B1976" s="195" t="s">
        <v>3949</v>
      </c>
      <c r="C1976" s="192" t="s">
        <v>3673</v>
      </c>
      <c r="D1976" s="197" t="s">
        <v>3504</v>
      </c>
      <c r="E1976" s="213">
        <v>230000</v>
      </c>
      <c r="F1976" s="191"/>
    </row>
    <row r="1977" spans="1:6" ht="15.75" x14ac:dyDescent="0.25">
      <c r="A1977" s="197">
        <v>177</v>
      </c>
      <c r="B1977" s="195" t="s">
        <v>3950</v>
      </c>
      <c r="C1977" s="196" t="s">
        <v>3748</v>
      </c>
      <c r="D1977" s="197" t="s">
        <v>3504</v>
      </c>
      <c r="E1977" s="213">
        <v>230000</v>
      </c>
      <c r="F1977" s="191"/>
    </row>
    <row r="1978" spans="1:6" ht="15.75" x14ac:dyDescent="0.25">
      <c r="A1978" s="197">
        <v>178</v>
      </c>
      <c r="B1978" s="195" t="s">
        <v>3951</v>
      </c>
      <c r="C1978" s="196" t="s">
        <v>3748</v>
      </c>
      <c r="D1978" s="197" t="s">
        <v>3769</v>
      </c>
      <c r="E1978" s="213">
        <v>560000</v>
      </c>
      <c r="F1978" s="191"/>
    </row>
    <row r="1979" spans="1:6" ht="15.75" x14ac:dyDescent="0.25">
      <c r="A1979" s="197">
        <v>179</v>
      </c>
      <c r="B1979" s="195" t="s">
        <v>3952</v>
      </c>
      <c r="C1979" s="196" t="s">
        <v>3124</v>
      </c>
      <c r="D1979" s="197" t="s">
        <v>3769</v>
      </c>
      <c r="E1979" s="213">
        <v>560000</v>
      </c>
      <c r="F1979" s="191"/>
    </row>
    <row r="1980" spans="1:6" ht="15.75" x14ac:dyDescent="0.25">
      <c r="A1980" s="197">
        <v>180</v>
      </c>
      <c r="B1980" s="195" t="s">
        <v>3953</v>
      </c>
      <c r="C1980" s="196" t="s">
        <v>3124</v>
      </c>
      <c r="D1980" s="197" t="s">
        <v>3504</v>
      </c>
      <c r="E1980" s="213">
        <v>230000</v>
      </c>
      <c r="F1980" s="191"/>
    </row>
    <row r="1981" spans="1:6" ht="15.75" x14ac:dyDescent="0.25">
      <c r="A1981" s="197">
        <v>181</v>
      </c>
      <c r="B1981" s="195" t="s">
        <v>3954</v>
      </c>
      <c r="C1981" s="196" t="s">
        <v>3749</v>
      </c>
      <c r="D1981" s="197" t="s">
        <v>3504</v>
      </c>
      <c r="E1981" s="213">
        <v>230000</v>
      </c>
      <c r="F1981" s="191"/>
    </row>
    <row r="1982" spans="1:6" ht="15.75" x14ac:dyDescent="0.25">
      <c r="A1982" s="197">
        <v>182</v>
      </c>
      <c r="B1982" s="195" t="s">
        <v>3955</v>
      </c>
      <c r="C1982" s="196" t="s">
        <v>3749</v>
      </c>
      <c r="D1982" s="197" t="s">
        <v>3769</v>
      </c>
      <c r="E1982" s="213">
        <v>560000</v>
      </c>
      <c r="F1982" s="191"/>
    </row>
    <row r="1983" spans="1:6" ht="15.75" x14ac:dyDescent="0.25">
      <c r="A1983" s="197">
        <v>183</v>
      </c>
      <c r="B1983" s="195" t="s">
        <v>3956</v>
      </c>
      <c r="C1983" s="196" t="s">
        <v>3750</v>
      </c>
      <c r="D1983" s="197" t="s">
        <v>3769</v>
      </c>
      <c r="E1983" s="213">
        <v>560000</v>
      </c>
      <c r="F1983" s="191"/>
    </row>
    <row r="1984" spans="1:6" ht="15.75" x14ac:dyDescent="0.25">
      <c r="A1984" s="197">
        <v>184</v>
      </c>
      <c r="B1984" s="195" t="s">
        <v>3957</v>
      </c>
      <c r="C1984" s="196" t="s">
        <v>3750</v>
      </c>
      <c r="D1984" s="197" t="s">
        <v>3504</v>
      </c>
      <c r="E1984" s="213">
        <v>230000</v>
      </c>
      <c r="F1984" s="191"/>
    </row>
    <row r="1985" spans="1:6" ht="15.75" x14ac:dyDescent="0.25">
      <c r="A1985" s="197">
        <v>185</v>
      </c>
      <c r="B1985" s="195" t="s">
        <v>3958</v>
      </c>
      <c r="C1985" s="192" t="s">
        <v>3751</v>
      </c>
      <c r="D1985" s="197" t="s">
        <v>3504</v>
      </c>
      <c r="E1985" s="213">
        <v>230000</v>
      </c>
      <c r="F1985" s="191"/>
    </row>
    <row r="1986" spans="1:6" ht="15.75" x14ac:dyDescent="0.25">
      <c r="A1986" s="197">
        <v>186</v>
      </c>
      <c r="B1986" s="195" t="s">
        <v>3959</v>
      </c>
      <c r="C1986" s="192" t="s">
        <v>3751</v>
      </c>
      <c r="D1986" s="197" t="s">
        <v>3769</v>
      </c>
      <c r="E1986" s="213">
        <v>560000</v>
      </c>
      <c r="F1986" s="191"/>
    </row>
    <row r="1987" spans="1:6" ht="15.75" x14ac:dyDescent="0.25">
      <c r="A1987" s="197">
        <v>187</v>
      </c>
      <c r="B1987" s="195" t="s">
        <v>3960</v>
      </c>
      <c r="C1987" s="196" t="s">
        <v>3752</v>
      </c>
      <c r="D1987" s="197" t="s">
        <v>3769</v>
      </c>
      <c r="E1987" s="213">
        <v>560000</v>
      </c>
      <c r="F1987" s="191"/>
    </row>
    <row r="1988" spans="1:6" ht="15.75" x14ac:dyDescent="0.25">
      <c r="A1988" s="197">
        <v>188</v>
      </c>
      <c r="B1988" s="195" t="s">
        <v>3961</v>
      </c>
      <c r="C1988" s="196" t="s">
        <v>3752</v>
      </c>
      <c r="D1988" s="197" t="s">
        <v>3504</v>
      </c>
      <c r="E1988" s="213">
        <v>230000</v>
      </c>
      <c r="F1988" s="191"/>
    </row>
    <row r="1989" spans="1:6" ht="15.75" x14ac:dyDescent="0.25">
      <c r="A1989" s="197">
        <v>189</v>
      </c>
      <c r="B1989" s="195" t="s">
        <v>3962</v>
      </c>
      <c r="C1989" s="196" t="s">
        <v>3753</v>
      </c>
      <c r="D1989" s="197" t="s">
        <v>3504</v>
      </c>
      <c r="E1989" s="213">
        <v>230000</v>
      </c>
      <c r="F1989" s="191"/>
    </row>
    <row r="1990" spans="1:6" ht="15.75" x14ac:dyDescent="0.25">
      <c r="A1990" s="197">
        <v>190</v>
      </c>
      <c r="B1990" s="195" t="s">
        <v>3963</v>
      </c>
      <c r="C1990" s="196" t="s">
        <v>3753</v>
      </c>
      <c r="D1990" s="197" t="s">
        <v>3769</v>
      </c>
      <c r="E1990" s="213">
        <v>560000</v>
      </c>
      <c r="F1990" s="191"/>
    </row>
    <row r="1991" spans="1:6" ht="15.75" x14ac:dyDescent="0.25">
      <c r="A1991" s="197">
        <v>191</v>
      </c>
      <c r="B1991" s="195" t="s">
        <v>3964</v>
      </c>
      <c r="C1991" s="196" t="s">
        <v>3754</v>
      </c>
      <c r="D1991" s="197" t="s">
        <v>3769</v>
      </c>
      <c r="E1991" s="213">
        <v>560000</v>
      </c>
      <c r="F1991" s="191"/>
    </row>
    <row r="1992" spans="1:6" ht="15.75" x14ac:dyDescent="0.25">
      <c r="A1992" s="197">
        <v>192</v>
      </c>
      <c r="B1992" s="195" t="s">
        <v>3965</v>
      </c>
      <c r="C1992" s="196" t="s">
        <v>3754</v>
      </c>
      <c r="D1992" s="197" t="s">
        <v>3504</v>
      </c>
      <c r="E1992" s="213">
        <v>230000</v>
      </c>
      <c r="F1992" s="191"/>
    </row>
    <row r="1993" spans="1:6" ht="15.75" x14ac:dyDescent="0.25">
      <c r="A1993" s="197">
        <v>193</v>
      </c>
      <c r="B1993" s="195" t="s">
        <v>3966</v>
      </c>
      <c r="C1993" s="196" t="s">
        <v>2937</v>
      </c>
      <c r="D1993" s="197" t="s">
        <v>3769</v>
      </c>
      <c r="E1993" s="213">
        <v>560000</v>
      </c>
      <c r="F1993" s="191"/>
    </row>
    <row r="1994" spans="1:6" ht="15.75" x14ac:dyDescent="0.25">
      <c r="A1994" s="197">
        <v>194</v>
      </c>
      <c r="B1994" s="195" t="s">
        <v>3967</v>
      </c>
      <c r="C1994" s="196" t="s">
        <v>2937</v>
      </c>
      <c r="D1994" s="197" t="s">
        <v>3504</v>
      </c>
      <c r="E1994" s="213">
        <v>230000</v>
      </c>
      <c r="F1994" s="191"/>
    </row>
    <row r="1995" spans="1:6" ht="15.75" x14ac:dyDescent="0.25">
      <c r="A1995" s="197">
        <v>195</v>
      </c>
      <c r="B1995" s="195" t="s">
        <v>3968</v>
      </c>
      <c r="C1995" s="196" t="s">
        <v>3755</v>
      </c>
      <c r="D1995" s="197" t="s">
        <v>3504</v>
      </c>
      <c r="E1995" s="213">
        <v>230000</v>
      </c>
      <c r="F1995" s="191"/>
    </row>
    <row r="1996" spans="1:6" ht="15.75" x14ac:dyDescent="0.25">
      <c r="A1996" s="197">
        <v>196</v>
      </c>
      <c r="B1996" s="195" t="s">
        <v>3969</v>
      </c>
      <c r="C1996" s="196" t="s">
        <v>3755</v>
      </c>
      <c r="D1996" s="197" t="s">
        <v>3769</v>
      </c>
      <c r="E1996" s="213">
        <v>560000</v>
      </c>
      <c r="F1996" s="191"/>
    </row>
    <row r="1997" spans="1:6" ht="15.75" x14ac:dyDescent="0.25">
      <c r="A1997" s="197">
        <v>197</v>
      </c>
      <c r="B1997" s="195" t="s">
        <v>3970</v>
      </c>
      <c r="C1997" s="196" t="s">
        <v>3756</v>
      </c>
      <c r="D1997" s="197" t="s">
        <v>3769</v>
      </c>
      <c r="E1997" s="213">
        <v>560000</v>
      </c>
      <c r="F1997" s="191"/>
    </row>
    <row r="1998" spans="1:6" ht="15.75" x14ac:dyDescent="0.25">
      <c r="A1998" s="197">
        <v>198</v>
      </c>
      <c r="B1998" s="195" t="s">
        <v>3971</v>
      </c>
      <c r="C1998" s="196" t="s">
        <v>3756</v>
      </c>
      <c r="D1998" s="197" t="s">
        <v>3504</v>
      </c>
      <c r="E1998" s="213">
        <v>230000</v>
      </c>
      <c r="F1998" s="191"/>
    </row>
    <row r="1999" spans="1:6" ht="15.75" x14ac:dyDescent="0.25">
      <c r="A1999" s="197">
        <v>199</v>
      </c>
      <c r="B1999" s="195" t="s">
        <v>3972</v>
      </c>
      <c r="C1999" s="196" t="s">
        <v>3757</v>
      </c>
      <c r="D1999" s="197" t="s">
        <v>3504</v>
      </c>
      <c r="E1999" s="213">
        <v>230000</v>
      </c>
      <c r="F1999" s="191"/>
    </row>
    <row r="2000" spans="1:6" ht="15.75" x14ac:dyDescent="0.25">
      <c r="A2000" s="197">
        <v>200</v>
      </c>
      <c r="B2000" s="195" t="s">
        <v>3973</v>
      </c>
      <c r="C2000" s="196" t="s">
        <v>3757</v>
      </c>
      <c r="D2000" s="197" t="s">
        <v>3769</v>
      </c>
      <c r="E2000" s="213">
        <v>560000</v>
      </c>
      <c r="F2000" s="191"/>
    </row>
    <row r="2001" spans="1:6" ht="15.75" x14ac:dyDescent="0.25">
      <c r="A2001" s="197">
        <v>201</v>
      </c>
      <c r="B2001" s="195" t="s">
        <v>3974</v>
      </c>
      <c r="C2001" s="196" t="s">
        <v>3758</v>
      </c>
      <c r="D2001" s="197" t="s">
        <v>3769</v>
      </c>
      <c r="E2001" s="213">
        <v>560000</v>
      </c>
      <c r="F2001" s="191"/>
    </row>
    <row r="2002" spans="1:6" ht="15.75" x14ac:dyDescent="0.25">
      <c r="A2002" s="197">
        <v>202</v>
      </c>
      <c r="B2002" s="195" t="s">
        <v>3975</v>
      </c>
      <c r="C2002" s="196" t="s">
        <v>3758</v>
      </c>
      <c r="D2002" s="197" t="s">
        <v>3504</v>
      </c>
      <c r="E2002" s="213">
        <v>230000</v>
      </c>
      <c r="F2002" s="191"/>
    </row>
    <row r="2003" spans="1:6" ht="15.75" x14ac:dyDescent="0.25">
      <c r="A2003" s="197">
        <v>203</v>
      </c>
      <c r="B2003" s="195" t="s">
        <v>3976</v>
      </c>
      <c r="C2003" s="196" t="s">
        <v>3759</v>
      </c>
      <c r="D2003" s="197" t="s">
        <v>3504</v>
      </c>
      <c r="E2003" s="213">
        <v>230000</v>
      </c>
      <c r="F2003" s="191"/>
    </row>
    <row r="2004" spans="1:6" ht="15.75" x14ac:dyDescent="0.25">
      <c r="A2004" s="197">
        <v>204</v>
      </c>
      <c r="B2004" s="195" t="s">
        <v>3977</v>
      </c>
      <c r="C2004" s="196" t="s">
        <v>3759</v>
      </c>
      <c r="D2004" s="197" t="s">
        <v>3769</v>
      </c>
      <c r="E2004" s="213">
        <v>560000</v>
      </c>
      <c r="F2004" s="191"/>
    </row>
    <row r="2005" spans="1:6" ht="15.75" x14ac:dyDescent="0.25">
      <c r="A2005" s="197">
        <v>205</v>
      </c>
      <c r="B2005" s="195" t="s">
        <v>3978</v>
      </c>
      <c r="C2005" s="196" t="s">
        <v>3760</v>
      </c>
      <c r="D2005" s="197" t="s">
        <v>3769</v>
      </c>
      <c r="E2005" s="213">
        <v>560000</v>
      </c>
      <c r="F2005" s="191"/>
    </row>
    <row r="2006" spans="1:6" ht="15.75" x14ac:dyDescent="0.25">
      <c r="A2006" s="197">
        <v>206</v>
      </c>
      <c r="B2006" s="195" t="s">
        <v>3979</v>
      </c>
      <c r="C2006" s="196" t="s">
        <v>3760</v>
      </c>
      <c r="D2006" s="197" t="s">
        <v>3504</v>
      </c>
      <c r="E2006" s="213">
        <v>230000</v>
      </c>
      <c r="F2006" s="191"/>
    </row>
    <row r="2007" spans="1:6" ht="15.75" x14ac:dyDescent="0.25">
      <c r="A2007" s="197">
        <v>207</v>
      </c>
      <c r="B2007" s="195" t="s">
        <v>3980</v>
      </c>
      <c r="C2007" s="196" t="s">
        <v>3761</v>
      </c>
      <c r="D2007" s="197" t="s">
        <v>3504</v>
      </c>
      <c r="E2007" s="213">
        <v>230000</v>
      </c>
      <c r="F2007" s="191"/>
    </row>
    <row r="2008" spans="1:6" ht="15.75" x14ac:dyDescent="0.25">
      <c r="A2008" s="197">
        <v>208</v>
      </c>
      <c r="B2008" s="195" t="s">
        <v>3981</v>
      </c>
      <c r="C2008" s="196" t="s">
        <v>3761</v>
      </c>
      <c r="D2008" s="197" t="s">
        <v>3769</v>
      </c>
      <c r="E2008" s="213">
        <v>560000</v>
      </c>
      <c r="F2008" s="191"/>
    </row>
    <row r="2009" spans="1:6" ht="15.75" x14ac:dyDescent="0.25">
      <c r="A2009" s="197">
        <v>209</v>
      </c>
      <c r="B2009" s="195" t="s">
        <v>3982</v>
      </c>
      <c r="C2009" s="196" t="s">
        <v>3762</v>
      </c>
      <c r="D2009" s="197" t="s">
        <v>3769</v>
      </c>
      <c r="E2009" s="213">
        <v>560000</v>
      </c>
      <c r="F2009" s="191"/>
    </row>
    <row r="2010" spans="1:6" ht="15.75" x14ac:dyDescent="0.25">
      <c r="A2010" s="197">
        <v>210</v>
      </c>
      <c r="B2010" s="195" t="s">
        <v>3983</v>
      </c>
      <c r="C2010" s="196" t="s">
        <v>3762</v>
      </c>
      <c r="D2010" s="197" t="s">
        <v>3504</v>
      </c>
      <c r="E2010" s="213">
        <v>230000</v>
      </c>
      <c r="F2010" s="191"/>
    </row>
    <row r="2011" spans="1:6" ht="15.75" x14ac:dyDescent="0.25">
      <c r="A2011" s="197">
        <v>211</v>
      </c>
      <c r="B2011" s="195" t="s">
        <v>3984</v>
      </c>
      <c r="C2011" s="196" t="s">
        <v>2657</v>
      </c>
      <c r="D2011" s="197" t="s">
        <v>3504</v>
      </c>
      <c r="E2011" s="213">
        <v>230000</v>
      </c>
      <c r="F2011" s="191"/>
    </row>
    <row r="2012" spans="1:6" ht="15.75" x14ac:dyDescent="0.25">
      <c r="A2012" s="197">
        <v>212</v>
      </c>
      <c r="B2012" s="195" t="s">
        <v>3985</v>
      </c>
      <c r="C2012" s="196" t="s">
        <v>2657</v>
      </c>
      <c r="D2012" s="197" t="s">
        <v>3769</v>
      </c>
      <c r="E2012" s="213">
        <v>560000</v>
      </c>
      <c r="F2012" s="191"/>
    </row>
    <row r="2013" spans="1:6" ht="15.75" x14ac:dyDescent="0.25">
      <c r="A2013" s="197">
        <v>213</v>
      </c>
      <c r="B2013" s="195" t="s">
        <v>3986</v>
      </c>
      <c r="C2013" s="196" t="s">
        <v>3763</v>
      </c>
      <c r="D2013" s="197" t="s">
        <v>3769</v>
      </c>
      <c r="E2013" s="213">
        <v>560000</v>
      </c>
      <c r="F2013" s="191"/>
    </row>
    <row r="2014" spans="1:6" ht="15.75" x14ac:dyDescent="0.25">
      <c r="A2014" s="197">
        <v>214</v>
      </c>
      <c r="B2014" s="195" t="s">
        <v>3987</v>
      </c>
      <c r="C2014" s="196" t="s">
        <v>3763</v>
      </c>
      <c r="D2014" s="197" t="s">
        <v>3504</v>
      </c>
      <c r="E2014" s="213">
        <v>230000</v>
      </c>
      <c r="F2014" s="191"/>
    </row>
    <row r="2015" spans="1:6" ht="15.75" x14ac:dyDescent="0.25">
      <c r="A2015" s="197">
        <v>215</v>
      </c>
      <c r="B2015" s="195" t="s">
        <v>3988</v>
      </c>
      <c r="C2015" s="196" t="s">
        <v>3301</v>
      </c>
      <c r="D2015" s="197" t="s">
        <v>3769</v>
      </c>
      <c r="E2015" s="213">
        <v>560000</v>
      </c>
      <c r="F2015" s="191"/>
    </row>
    <row r="2016" spans="1:6" ht="15.75" x14ac:dyDescent="0.25">
      <c r="A2016" s="197">
        <v>216</v>
      </c>
      <c r="B2016" s="195" t="s">
        <v>3989</v>
      </c>
      <c r="C2016" s="196" t="s">
        <v>3301</v>
      </c>
      <c r="D2016" s="197" t="s">
        <v>3504</v>
      </c>
      <c r="E2016" s="213">
        <v>230000</v>
      </c>
      <c r="F2016" s="191"/>
    </row>
    <row r="2017" spans="1:6" ht="15.75" x14ac:dyDescent="0.25">
      <c r="A2017" s="197">
        <v>217</v>
      </c>
      <c r="B2017" s="195" t="s">
        <v>3990</v>
      </c>
      <c r="C2017" s="196" t="s">
        <v>3764</v>
      </c>
      <c r="D2017" s="197" t="s">
        <v>3504</v>
      </c>
      <c r="E2017" s="213">
        <v>230000</v>
      </c>
      <c r="F2017" s="191"/>
    </row>
    <row r="2018" spans="1:6" ht="15.75" x14ac:dyDescent="0.25">
      <c r="A2018" s="197">
        <v>218</v>
      </c>
      <c r="B2018" s="195" t="s">
        <v>3991</v>
      </c>
      <c r="C2018" s="196" t="s">
        <v>3764</v>
      </c>
      <c r="D2018" s="197" t="s">
        <v>3769</v>
      </c>
      <c r="E2018" s="213">
        <v>560000</v>
      </c>
      <c r="F2018" s="191"/>
    </row>
    <row r="2019" spans="1:6" ht="15.75" x14ac:dyDescent="0.25">
      <c r="A2019" s="197">
        <v>219</v>
      </c>
      <c r="B2019" s="195" t="s">
        <v>3992</v>
      </c>
      <c r="C2019" s="196" t="s">
        <v>3765</v>
      </c>
      <c r="D2019" s="197" t="s">
        <v>3769</v>
      </c>
      <c r="E2019" s="213">
        <v>560000</v>
      </c>
      <c r="F2019" s="191"/>
    </row>
    <row r="2020" spans="1:6" ht="15.75" x14ac:dyDescent="0.25">
      <c r="A2020" s="197">
        <v>220</v>
      </c>
      <c r="B2020" s="195" t="s">
        <v>3993</v>
      </c>
      <c r="C2020" s="196" t="s">
        <v>3765</v>
      </c>
      <c r="D2020" s="197" t="s">
        <v>3504</v>
      </c>
      <c r="E2020" s="213">
        <v>230000</v>
      </c>
      <c r="F2020" s="191"/>
    </row>
    <row r="2021" spans="1:6" ht="15.75" x14ac:dyDescent="0.25">
      <c r="A2021" s="197">
        <v>221</v>
      </c>
      <c r="B2021" s="195" t="s">
        <v>3994</v>
      </c>
      <c r="C2021" s="192" t="s">
        <v>3766</v>
      </c>
      <c r="D2021" s="197" t="s">
        <v>3769</v>
      </c>
      <c r="E2021" s="213">
        <v>560000</v>
      </c>
      <c r="F2021" s="191"/>
    </row>
    <row r="2022" spans="1:6" ht="15.75" x14ac:dyDescent="0.25">
      <c r="A2022" s="197">
        <v>222</v>
      </c>
      <c r="B2022" s="195" t="s">
        <v>3995</v>
      </c>
      <c r="C2022" s="192" t="s">
        <v>3766</v>
      </c>
      <c r="D2022" s="197" t="s">
        <v>3504</v>
      </c>
      <c r="E2022" s="213">
        <v>230000</v>
      </c>
      <c r="F2022" s="191"/>
    </row>
    <row r="2023" spans="1:6" ht="15.75" x14ac:dyDescent="0.25">
      <c r="A2023" s="197">
        <v>223</v>
      </c>
      <c r="B2023" s="195" t="s">
        <v>3996</v>
      </c>
      <c r="C2023" s="196" t="s">
        <v>3767</v>
      </c>
      <c r="D2023" s="197" t="s">
        <v>3769</v>
      </c>
      <c r="E2023" s="213">
        <v>560000</v>
      </c>
      <c r="F2023" s="191"/>
    </row>
    <row r="2024" spans="1:6" ht="15.75" x14ac:dyDescent="0.25">
      <c r="A2024" s="197">
        <v>224</v>
      </c>
      <c r="B2024" s="195" t="s">
        <v>3997</v>
      </c>
      <c r="C2024" s="196" t="s">
        <v>3767</v>
      </c>
      <c r="D2024" s="197" t="s">
        <v>3504</v>
      </c>
      <c r="E2024" s="213">
        <v>230000</v>
      </c>
      <c r="F2024" s="191"/>
    </row>
    <row r="2025" spans="1:6" ht="15.75" x14ac:dyDescent="0.25">
      <c r="A2025" s="197">
        <v>225</v>
      </c>
      <c r="B2025" s="195" t="s">
        <v>3998</v>
      </c>
      <c r="C2025" s="196" t="s">
        <v>3768</v>
      </c>
      <c r="D2025" s="197" t="s">
        <v>3769</v>
      </c>
      <c r="E2025" s="213">
        <v>560000</v>
      </c>
      <c r="F2025" s="193"/>
    </row>
    <row r="2026" spans="1:6" ht="15.75" x14ac:dyDescent="0.25">
      <c r="A2026" s="197">
        <v>226</v>
      </c>
      <c r="B2026" s="195" t="s">
        <v>3999</v>
      </c>
      <c r="C2026" s="196" t="s">
        <v>3768</v>
      </c>
      <c r="D2026" s="197" t="s">
        <v>3504</v>
      </c>
      <c r="E2026" s="213">
        <v>230000</v>
      </c>
      <c r="F2026" s="193"/>
    </row>
    <row r="2027" spans="1:6" ht="15.75" x14ac:dyDescent="0.25">
      <c r="A2027" s="197">
        <v>227</v>
      </c>
      <c r="B2027" s="195" t="s">
        <v>4028</v>
      </c>
      <c r="C2027" s="196" t="s">
        <v>4000</v>
      </c>
      <c r="D2027" s="197" t="s">
        <v>3769</v>
      </c>
      <c r="E2027" s="213">
        <v>560000</v>
      </c>
      <c r="F2027" s="194"/>
    </row>
    <row r="2028" spans="1:6" ht="15.75" x14ac:dyDescent="0.25">
      <c r="A2028" s="197">
        <v>228</v>
      </c>
      <c r="B2028" s="195" t="s">
        <v>4029</v>
      </c>
      <c r="C2028" s="196" t="s">
        <v>4000</v>
      </c>
      <c r="D2028" s="197" t="s">
        <v>3504</v>
      </c>
      <c r="E2028" s="213">
        <v>230000</v>
      </c>
      <c r="F2028" s="194"/>
    </row>
    <row r="2029" spans="1:6" ht="15.75" x14ac:dyDescent="0.25">
      <c r="A2029" s="197">
        <v>229</v>
      </c>
      <c r="B2029" s="195" t="s">
        <v>4030</v>
      </c>
      <c r="C2029" s="196" t="s">
        <v>4001</v>
      </c>
      <c r="D2029" s="197" t="s">
        <v>3504</v>
      </c>
      <c r="E2029" s="213">
        <v>230000</v>
      </c>
      <c r="F2029" s="194"/>
    </row>
    <row r="2030" spans="1:6" ht="15.75" x14ac:dyDescent="0.25">
      <c r="A2030" s="197">
        <v>230</v>
      </c>
      <c r="B2030" s="195" t="s">
        <v>4031</v>
      </c>
      <c r="C2030" s="196" t="s">
        <v>4001</v>
      </c>
      <c r="D2030" s="197" t="s">
        <v>3769</v>
      </c>
      <c r="E2030" s="213">
        <v>560000</v>
      </c>
      <c r="F2030" s="194"/>
    </row>
    <row r="2031" spans="1:6" ht="15.75" x14ac:dyDescent="0.25">
      <c r="A2031" s="197">
        <v>231</v>
      </c>
      <c r="B2031" s="195" t="s">
        <v>4032</v>
      </c>
      <c r="C2031" s="196" t="s">
        <v>4002</v>
      </c>
      <c r="D2031" s="197" t="s">
        <v>3769</v>
      </c>
      <c r="E2031" s="213">
        <v>560000</v>
      </c>
      <c r="F2031" s="194"/>
    </row>
    <row r="2032" spans="1:6" ht="15.75" x14ac:dyDescent="0.25">
      <c r="A2032" s="197">
        <v>232</v>
      </c>
      <c r="B2032" s="195" t="s">
        <v>4033</v>
      </c>
      <c r="C2032" s="196" t="s">
        <v>4002</v>
      </c>
      <c r="D2032" s="197" t="s">
        <v>3504</v>
      </c>
      <c r="E2032" s="213">
        <v>230000</v>
      </c>
      <c r="F2032" s="194"/>
    </row>
    <row r="2033" spans="1:6" ht="15.75" x14ac:dyDescent="0.25">
      <c r="A2033" s="197">
        <v>233</v>
      </c>
      <c r="B2033" s="195" t="s">
        <v>4034</v>
      </c>
      <c r="C2033" s="196" t="s">
        <v>4003</v>
      </c>
      <c r="D2033" s="197" t="s">
        <v>3504</v>
      </c>
      <c r="E2033" s="213">
        <v>230000</v>
      </c>
      <c r="F2033" s="194"/>
    </row>
    <row r="2034" spans="1:6" ht="15.75" x14ac:dyDescent="0.25">
      <c r="A2034" s="197">
        <v>234</v>
      </c>
      <c r="B2034" s="195" t="s">
        <v>4035</v>
      </c>
      <c r="C2034" s="196" t="s">
        <v>4003</v>
      </c>
      <c r="D2034" s="197" t="s">
        <v>3769</v>
      </c>
      <c r="E2034" s="213">
        <v>560000</v>
      </c>
      <c r="F2034" s="194"/>
    </row>
    <row r="2035" spans="1:6" ht="15.75" x14ac:dyDescent="0.25">
      <c r="A2035" s="197">
        <v>235</v>
      </c>
      <c r="B2035" s="195" t="s">
        <v>4036</v>
      </c>
      <c r="C2035" s="196" t="s">
        <v>4004</v>
      </c>
      <c r="D2035" s="197" t="s">
        <v>3769</v>
      </c>
      <c r="E2035" s="213">
        <v>560000</v>
      </c>
      <c r="F2035" s="194"/>
    </row>
    <row r="2036" spans="1:6" ht="15.75" x14ac:dyDescent="0.25">
      <c r="A2036" s="197">
        <v>236</v>
      </c>
      <c r="B2036" s="195" t="s">
        <v>4037</v>
      </c>
      <c r="C2036" s="196" t="s">
        <v>4004</v>
      </c>
      <c r="D2036" s="197" t="s">
        <v>3504</v>
      </c>
      <c r="E2036" s="213">
        <v>230000</v>
      </c>
      <c r="F2036" s="194"/>
    </row>
    <row r="2037" spans="1:6" ht="15.75" x14ac:dyDescent="0.25">
      <c r="A2037" s="197">
        <v>237</v>
      </c>
      <c r="B2037" s="195" t="s">
        <v>4038</v>
      </c>
      <c r="C2037" s="196" t="s">
        <v>4005</v>
      </c>
      <c r="D2037" s="197" t="s">
        <v>3769</v>
      </c>
      <c r="E2037" s="213">
        <v>560000</v>
      </c>
      <c r="F2037" s="194"/>
    </row>
    <row r="2038" spans="1:6" ht="15.75" x14ac:dyDescent="0.25">
      <c r="A2038" s="197">
        <v>238</v>
      </c>
      <c r="B2038" s="195" t="s">
        <v>4039</v>
      </c>
      <c r="C2038" s="196" t="s">
        <v>4005</v>
      </c>
      <c r="D2038" s="197" t="s">
        <v>3504</v>
      </c>
      <c r="E2038" s="213">
        <v>230000</v>
      </c>
      <c r="F2038" s="194"/>
    </row>
    <row r="2039" spans="1:6" ht="15.75" x14ac:dyDescent="0.25">
      <c r="A2039" s="197">
        <v>239</v>
      </c>
      <c r="B2039" s="195" t="s">
        <v>4040</v>
      </c>
      <c r="C2039" s="196" t="s">
        <v>4006</v>
      </c>
      <c r="D2039" s="197" t="s">
        <v>3504</v>
      </c>
      <c r="E2039" s="213">
        <v>230000</v>
      </c>
      <c r="F2039" s="194"/>
    </row>
    <row r="2040" spans="1:6" ht="15.75" x14ac:dyDescent="0.25">
      <c r="A2040" s="197">
        <v>240</v>
      </c>
      <c r="B2040" s="195" t="s">
        <v>4041</v>
      </c>
      <c r="C2040" s="196" t="s">
        <v>4006</v>
      </c>
      <c r="D2040" s="197" t="s">
        <v>3769</v>
      </c>
      <c r="E2040" s="213">
        <v>560000</v>
      </c>
      <c r="F2040" s="194"/>
    </row>
    <row r="2041" spans="1:6" ht="15.75" x14ac:dyDescent="0.25">
      <c r="A2041" s="197">
        <v>241</v>
      </c>
      <c r="B2041" s="195" t="s">
        <v>4042</v>
      </c>
      <c r="C2041" s="196" t="s">
        <v>4007</v>
      </c>
      <c r="D2041" s="197" t="s">
        <v>3769</v>
      </c>
      <c r="E2041" s="213">
        <v>560000</v>
      </c>
      <c r="F2041" s="194"/>
    </row>
    <row r="2042" spans="1:6" ht="15.75" x14ac:dyDescent="0.25">
      <c r="A2042" s="197">
        <v>242</v>
      </c>
      <c r="B2042" s="195" t="s">
        <v>4043</v>
      </c>
      <c r="C2042" s="196" t="s">
        <v>4007</v>
      </c>
      <c r="D2042" s="197" t="s">
        <v>3504</v>
      </c>
      <c r="E2042" s="213">
        <v>230000</v>
      </c>
      <c r="F2042" s="194"/>
    </row>
    <row r="2043" spans="1:6" ht="15.75" x14ac:dyDescent="0.25">
      <c r="A2043" s="197">
        <v>243</v>
      </c>
      <c r="B2043" s="195" t="s">
        <v>4044</v>
      </c>
      <c r="C2043" s="196" t="s">
        <v>4008</v>
      </c>
      <c r="D2043" s="197" t="s">
        <v>3504</v>
      </c>
      <c r="E2043" s="213">
        <v>230000</v>
      </c>
      <c r="F2043" s="194"/>
    </row>
    <row r="2044" spans="1:6" ht="15.75" x14ac:dyDescent="0.25">
      <c r="A2044" s="197">
        <v>244</v>
      </c>
      <c r="B2044" s="195" t="s">
        <v>4045</v>
      </c>
      <c r="C2044" s="196" t="s">
        <v>4008</v>
      </c>
      <c r="D2044" s="197" t="s">
        <v>3769</v>
      </c>
      <c r="E2044" s="213">
        <v>560000</v>
      </c>
      <c r="F2044" s="194"/>
    </row>
    <row r="2045" spans="1:6" ht="15.75" x14ac:dyDescent="0.25">
      <c r="A2045" s="197">
        <v>245</v>
      </c>
      <c r="B2045" s="195" t="s">
        <v>4046</v>
      </c>
      <c r="C2045" s="196" t="s">
        <v>4009</v>
      </c>
      <c r="D2045" s="197" t="s">
        <v>3769</v>
      </c>
      <c r="E2045" s="213">
        <v>560000</v>
      </c>
      <c r="F2045" s="194"/>
    </row>
    <row r="2046" spans="1:6" ht="15.75" x14ac:dyDescent="0.25">
      <c r="A2046" s="197">
        <v>246</v>
      </c>
      <c r="B2046" s="195" t="s">
        <v>4047</v>
      </c>
      <c r="C2046" s="196" t="s">
        <v>4009</v>
      </c>
      <c r="D2046" s="197" t="s">
        <v>3504</v>
      </c>
      <c r="E2046" s="213">
        <v>230000</v>
      </c>
      <c r="F2046" s="194"/>
    </row>
    <row r="2047" spans="1:6" ht="15.75" x14ac:dyDescent="0.25">
      <c r="A2047" s="197">
        <v>247</v>
      </c>
      <c r="B2047" s="195" t="s">
        <v>4048</v>
      </c>
      <c r="C2047" s="196" t="s">
        <v>4010</v>
      </c>
      <c r="D2047" s="197" t="s">
        <v>3504</v>
      </c>
      <c r="E2047" s="213">
        <v>230000</v>
      </c>
      <c r="F2047" s="194"/>
    </row>
    <row r="2048" spans="1:6" ht="15.75" x14ac:dyDescent="0.25">
      <c r="A2048" s="197">
        <v>248</v>
      </c>
      <c r="B2048" s="195" t="s">
        <v>4049</v>
      </c>
      <c r="C2048" s="196" t="s">
        <v>4010</v>
      </c>
      <c r="D2048" s="197" t="s">
        <v>3769</v>
      </c>
      <c r="E2048" s="213">
        <v>560000</v>
      </c>
      <c r="F2048" s="194"/>
    </row>
    <row r="2049" spans="1:6" ht="15.75" x14ac:dyDescent="0.25">
      <c r="A2049" s="197">
        <v>249</v>
      </c>
      <c r="B2049" s="195" t="s">
        <v>4050</v>
      </c>
      <c r="C2049" s="196" t="s">
        <v>2436</v>
      </c>
      <c r="D2049" s="197" t="s">
        <v>3769</v>
      </c>
      <c r="E2049" s="213">
        <v>560000</v>
      </c>
      <c r="F2049" s="194"/>
    </row>
    <row r="2050" spans="1:6" ht="15.75" x14ac:dyDescent="0.25">
      <c r="A2050" s="197">
        <v>250</v>
      </c>
      <c r="B2050" s="195" t="s">
        <v>4051</v>
      </c>
      <c r="C2050" s="196" t="s">
        <v>2436</v>
      </c>
      <c r="D2050" s="197" t="s">
        <v>3504</v>
      </c>
      <c r="E2050" s="213">
        <v>230000</v>
      </c>
      <c r="F2050" s="194"/>
    </row>
    <row r="2051" spans="1:6" ht="15.75" x14ac:dyDescent="0.25">
      <c r="A2051" s="197">
        <v>251</v>
      </c>
      <c r="B2051" s="195" t="s">
        <v>4052</v>
      </c>
      <c r="C2051" s="196" t="s">
        <v>4011</v>
      </c>
      <c r="D2051" s="197" t="s">
        <v>3504</v>
      </c>
      <c r="E2051" s="213">
        <v>230000</v>
      </c>
      <c r="F2051" s="194"/>
    </row>
    <row r="2052" spans="1:6" ht="15.75" x14ac:dyDescent="0.25">
      <c r="A2052" s="197">
        <v>252</v>
      </c>
      <c r="B2052" s="195" t="s">
        <v>4053</v>
      </c>
      <c r="C2052" s="196" t="s">
        <v>4011</v>
      </c>
      <c r="D2052" s="197" t="s">
        <v>3769</v>
      </c>
      <c r="E2052" s="213">
        <v>560000</v>
      </c>
      <c r="F2052" s="194"/>
    </row>
    <row r="2053" spans="1:6" ht="15.75" x14ac:dyDescent="0.25">
      <c r="A2053" s="197">
        <v>253</v>
      </c>
      <c r="B2053" s="195" t="s">
        <v>4054</v>
      </c>
      <c r="C2053" s="196" t="s">
        <v>4012</v>
      </c>
      <c r="D2053" s="197" t="s">
        <v>3769</v>
      </c>
      <c r="E2053" s="213">
        <v>560000</v>
      </c>
      <c r="F2053" s="194"/>
    </row>
    <row r="2054" spans="1:6" ht="15.75" x14ac:dyDescent="0.25">
      <c r="A2054" s="197">
        <v>254</v>
      </c>
      <c r="B2054" s="195" t="s">
        <v>4055</v>
      </c>
      <c r="C2054" s="196" t="s">
        <v>4012</v>
      </c>
      <c r="D2054" s="197" t="s">
        <v>3504</v>
      </c>
      <c r="E2054" s="213">
        <v>230000</v>
      </c>
      <c r="F2054" s="194"/>
    </row>
    <row r="2055" spans="1:6" ht="15.75" x14ac:dyDescent="0.25">
      <c r="A2055" s="197">
        <v>255</v>
      </c>
      <c r="B2055" s="195" t="s">
        <v>4056</v>
      </c>
      <c r="C2055" s="196" t="s">
        <v>4013</v>
      </c>
      <c r="D2055" s="197" t="s">
        <v>3504</v>
      </c>
      <c r="E2055" s="213">
        <v>230000</v>
      </c>
      <c r="F2055" s="194"/>
    </row>
    <row r="2056" spans="1:6" ht="15.75" x14ac:dyDescent="0.25">
      <c r="A2056" s="197">
        <v>256</v>
      </c>
      <c r="B2056" s="195" t="s">
        <v>4057</v>
      </c>
      <c r="C2056" s="196" t="s">
        <v>4013</v>
      </c>
      <c r="D2056" s="197" t="s">
        <v>3769</v>
      </c>
      <c r="E2056" s="213">
        <v>560000</v>
      </c>
      <c r="F2056" s="194"/>
    </row>
    <row r="2057" spans="1:6" ht="15.75" x14ac:dyDescent="0.25">
      <c r="A2057" s="197">
        <v>257</v>
      </c>
      <c r="B2057" s="195" t="s">
        <v>4058</v>
      </c>
      <c r="C2057" s="196" t="s">
        <v>3656</v>
      </c>
      <c r="D2057" s="200" t="s">
        <v>3770</v>
      </c>
      <c r="E2057" s="213">
        <v>640000</v>
      </c>
      <c r="F2057" s="194"/>
    </row>
    <row r="2058" spans="1:6" ht="15.75" x14ac:dyDescent="0.25">
      <c r="A2058" s="197">
        <v>258</v>
      </c>
      <c r="B2058" s="195" t="s">
        <v>4059</v>
      </c>
      <c r="C2058" s="196" t="s">
        <v>3655</v>
      </c>
      <c r="D2058" s="200" t="s">
        <v>3770</v>
      </c>
      <c r="E2058" s="213">
        <v>640000</v>
      </c>
      <c r="F2058" s="194"/>
    </row>
    <row r="2059" spans="1:6" ht="15.75" x14ac:dyDescent="0.25">
      <c r="A2059" s="197">
        <v>259</v>
      </c>
      <c r="B2059" s="195" t="s">
        <v>4060</v>
      </c>
      <c r="C2059" s="196" t="s">
        <v>4014</v>
      </c>
      <c r="D2059" s="197" t="s">
        <v>3769</v>
      </c>
      <c r="E2059" s="213">
        <v>560000</v>
      </c>
      <c r="F2059" s="194"/>
    </row>
    <row r="2060" spans="1:6" ht="15.75" x14ac:dyDescent="0.25">
      <c r="A2060" s="197">
        <v>260</v>
      </c>
      <c r="B2060" s="195" t="s">
        <v>4061</v>
      </c>
      <c r="C2060" s="196" t="s">
        <v>4014</v>
      </c>
      <c r="D2060" s="197" t="s">
        <v>3504</v>
      </c>
      <c r="E2060" s="213">
        <v>230000</v>
      </c>
      <c r="F2060" s="194"/>
    </row>
    <row r="2061" spans="1:6" ht="15.75" x14ac:dyDescent="0.25">
      <c r="A2061" s="197">
        <v>261</v>
      </c>
      <c r="B2061" s="195" t="s">
        <v>4062</v>
      </c>
      <c r="C2061" s="196" t="s">
        <v>4015</v>
      </c>
      <c r="D2061" s="197" t="s">
        <v>3769</v>
      </c>
      <c r="E2061" s="213">
        <v>560000</v>
      </c>
      <c r="F2061" s="194"/>
    </row>
    <row r="2062" spans="1:6" ht="15.75" x14ac:dyDescent="0.25">
      <c r="A2062" s="197">
        <v>262</v>
      </c>
      <c r="B2062" s="195" t="s">
        <v>4063</v>
      </c>
      <c r="C2062" s="196" t="s">
        <v>4015</v>
      </c>
      <c r="D2062" s="197" t="s">
        <v>3504</v>
      </c>
      <c r="E2062" s="213">
        <v>230000</v>
      </c>
      <c r="F2062" s="194"/>
    </row>
    <row r="2063" spans="1:6" ht="15.75" x14ac:dyDescent="0.25">
      <c r="A2063" s="197">
        <v>263</v>
      </c>
      <c r="B2063" s="195" t="s">
        <v>4064</v>
      </c>
      <c r="C2063" s="196" t="s">
        <v>4016</v>
      </c>
      <c r="D2063" s="197" t="s">
        <v>3504</v>
      </c>
      <c r="E2063" s="213">
        <v>230000</v>
      </c>
      <c r="F2063" s="194"/>
    </row>
    <row r="2064" spans="1:6" ht="15.75" x14ac:dyDescent="0.25">
      <c r="A2064" s="197">
        <v>264</v>
      </c>
      <c r="B2064" s="195" t="s">
        <v>4065</v>
      </c>
      <c r="C2064" s="196" t="s">
        <v>4016</v>
      </c>
      <c r="D2064" s="197" t="s">
        <v>3769</v>
      </c>
      <c r="E2064" s="213">
        <v>560000</v>
      </c>
      <c r="F2064" s="194"/>
    </row>
    <row r="2065" spans="1:6" ht="15.75" x14ac:dyDescent="0.25">
      <c r="A2065" s="197">
        <v>265</v>
      </c>
      <c r="B2065" s="195" t="s">
        <v>4066</v>
      </c>
      <c r="C2065" s="196" t="s">
        <v>4017</v>
      </c>
      <c r="D2065" s="197" t="s">
        <v>3769</v>
      </c>
      <c r="E2065" s="213">
        <v>560000</v>
      </c>
      <c r="F2065" s="194"/>
    </row>
    <row r="2066" spans="1:6" ht="15.75" x14ac:dyDescent="0.25">
      <c r="A2066" s="197">
        <v>266</v>
      </c>
      <c r="B2066" s="195" t="s">
        <v>4067</v>
      </c>
      <c r="C2066" s="196" t="s">
        <v>4017</v>
      </c>
      <c r="D2066" s="197" t="s">
        <v>3504</v>
      </c>
      <c r="E2066" s="213">
        <v>230000</v>
      </c>
      <c r="F2066" s="194"/>
    </row>
    <row r="2067" spans="1:6" ht="15.75" x14ac:dyDescent="0.25">
      <c r="A2067" s="197">
        <v>267</v>
      </c>
      <c r="B2067" s="195" t="s">
        <v>4068</v>
      </c>
      <c r="C2067" s="196" t="s">
        <v>3317</v>
      </c>
      <c r="D2067" s="197" t="s">
        <v>3769</v>
      </c>
      <c r="E2067" s="213">
        <v>560000</v>
      </c>
      <c r="F2067" s="194"/>
    </row>
    <row r="2068" spans="1:6" ht="15.75" x14ac:dyDescent="0.25">
      <c r="A2068" s="197">
        <v>268</v>
      </c>
      <c r="B2068" s="195" t="s">
        <v>4069</v>
      </c>
      <c r="C2068" s="196" t="s">
        <v>3317</v>
      </c>
      <c r="D2068" s="197" t="s">
        <v>3504</v>
      </c>
      <c r="E2068" s="213">
        <v>230000</v>
      </c>
      <c r="F2068" s="194"/>
    </row>
    <row r="2069" spans="1:6" ht="15.75" x14ac:dyDescent="0.25">
      <c r="A2069" s="197">
        <v>269</v>
      </c>
      <c r="B2069" s="195" t="s">
        <v>4070</v>
      </c>
      <c r="C2069" s="196" t="s">
        <v>4018</v>
      </c>
      <c r="D2069" s="197" t="s">
        <v>3504</v>
      </c>
      <c r="E2069" s="213">
        <v>230000</v>
      </c>
      <c r="F2069" s="194"/>
    </row>
    <row r="2070" spans="1:6" ht="15.75" x14ac:dyDescent="0.25">
      <c r="A2070" s="197">
        <v>270</v>
      </c>
      <c r="B2070" s="195" t="s">
        <v>4071</v>
      </c>
      <c r="C2070" s="196" t="s">
        <v>4018</v>
      </c>
      <c r="D2070" s="197" t="s">
        <v>3769</v>
      </c>
      <c r="E2070" s="213">
        <v>560000</v>
      </c>
      <c r="F2070" s="194"/>
    </row>
    <row r="2071" spans="1:6" ht="15.75" x14ac:dyDescent="0.25">
      <c r="A2071" s="197">
        <v>271</v>
      </c>
      <c r="B2071" s="195" t="s">
        <v>4072</v>
      </c>
      <c r="C2071" s="196" t="s">
        <v>4019</v>
      </c>
      <c r="D2071" s="197" t="s">
        <v>3769</v>
      </c>
      <c r="E2071" s="213">
        <v>560000</v>
      </c>
      <c r="F2071" s="194"/>
    </row>
    <row r="2072" spans="1:6" ht="15.75" x14ac:dyDescent="0.25">
      <c r="A2072" s="197">
        <v>272</v>
      </c>
      <c r="B2072" s="195" t="s">
        <v>4073</v>
      </c>
      <c r="C2072" s="196" t="s">
        <v>4019</v>
      </c>
      <c r="D2072" s="197" t="s">
        <v>3504</v>
      </c>
      <c r="E2072" s="213">
        <v>230000</v>
      </c>
      <c r="F2072" s="194"/>
    </row>
    <row r="2073" spans="1:6" ht="15.75" x14ac:dyDescent="0.25">
      <c r="A2073" s="197">
        <v>273</v>
      </c>
      <c r="B2073" s="195" t="s">
        <v>4074</v>
      </c>
      <c r="C2073" s="196" t="s">
        <v>4020</v>
      </c>
      <c r="D2073" s="197" t="s">
        <v>3504</v>
      </c>
      <c r="E2073" s="213">
        <v>230000</v>
      </c>
      <c r="F2073" s="194"/>
    </row>
    <row r="2074" spans="1:6" ht="15.75" x14ac:dyDescent="0.25">
      <c r="A2074" s="197">
        <v>274</v>
      </c>
      <c r="B2074" s="195" t="s">
        <v>4075</v>
      </c>
      <c r="C2074" s="196" t="s">
        <v>4020</v>
      </c>
      <c r="D2074" s="197" t="s">
        <v>3769</v>
      </c>
      <c r="E2074" s="213">
        <v>560000</v>
      </c>
      <c r="F2074" s="194"/>
    </row>
    <row r="2075" spans="1:6" ht="15.75" x14ac:dyDescent="0.25">
      <c r="A2075" s="197">
        <v>275</v>
      </c>
      <c r="B2075" s="195" t="s">
        <v>4076</v>
      </c>
      <c r="C2075" s="196" t="s">
        <v>4021</v>
      </c>
      <c r="D2075" s="197" t="s">
        <v>3769</v>
      </c>
      <c r="E2075" s="213">
        <v>560000</v>
      </c>
      <c r="F2075" s="194"/>
    </row>
    <row r="2076" spans="1:6" ht="15.75" x14ac:dyDescent="0.25">
      <c r="A2076" s="197">
        <v>276</v>
      </c>
      <c r="B2076" s="195" t="s">
        <v>4077</v>
      </c>
      <c r="C2076" s="196" t="s">
        <v>4021</v>
      </c>
      <c r="D2076" s="197" t="s">
        <v>3504</v>
      </c>
      <c r="E2076" s="213">
        <v>230000</v>
      </c>
      <c r="F2076" s="194"/>
    </row>
    <row r="2077" spans="1:6" ht="15.75" x14ac:dyDescent="0.25">
      <c r="A2077" s="197">
        <v>277</v>
      </c>
      <c r="B2077" s="195" t="s">
        <v>4078</v>
      </c>
      <c r="C2077" s="196" t="s">
        <v>4022</v>
      </c>
      <c r="D2077" s="197" t="s">
        <v>3504</v>
      </c>
      <c r="E2077" s="213">
        <v>230000</v>
      </c>
      <c r="F2077" s="194"/>
    </row>
    <row r="2078" spans="1:6" ht="15.75" x14ac:dyDescent="0.25">
      <c r="A2078" s="197">
        <v>278</v>
      </c>
      <c r="B2078" s="195" t="s">
        <v>4079</v>
      </c>
      <c r="C2078" s="196" t="s">
        <v>4022</v>
      </c>
      <c r="D2078" s="197" t="s">
        <v>3769</v>
      </c>
      <c r="E2078" s="213">
        <v>560000</v>
      </c>
      <c r="F2078" s="194"/>
    </row>
    <row r="2079" spans="1:6" ht="15.75" x14ac:dyDescent="0.25">
      <c r="A2079" s="197">
        <v>279</v>
      </c>
      <c r="B2079" s="195" t="s">
        <v>4080</v>
      </c>
      <c r="C2079" s="196" t="s">
        <v>4023</v>
      </c>
      <c r="D2079" s="197" t="s">
        <v>3769</v>
      </c>
      <c r="E2079" s="213">
        <v>560000</v>
      </c>
      <c r="F2079" s="194"/>
    </row>
    <row r="2080" spans="1:6" ht="15.75" x14ac:dyDescent="0.25">
      <c r="A2080" s="197">
        <v>280</v>
      </c>
      <c r="B2080" s="195" t="s">
        <v>4081</v>
      </c>
      <c r="C2080" s="196" t="s">
        <v>4023</v>
      </c>
      <c r="D2080" s="197" t="s">
        <v>3504</v>
      </c>
      <c r="E2080" s="213">
        <v>230000</v>
      </c>
      <c r="F2080" s="194"/>
    </row>
    <row r="2081" spans="1:6" ht="15.75" x14ac:dyDescent="0.25">
      <c r="A2081" s="197">
        <v>281</v>
      </c>
      <c r="B2081" s="195" t="s">
        <v>4082</v>
      </c>
      <c r="C2081" s="196" t="s">
        <v>4024</v>
      </c>
      <c r="D2081" s="197" t="s">
        <v>3769</v>
      </c>
      <c r="E2081" s="213">
        <v>560000</v>
      </c>
      <c r="F2081" s="194"/>
    </row>
    <row r="2082" spans="1:6" ht="15.75" x14ac:dyDescent="0.25">
      <c r="A2082" s="197">
        <v>282</v>
      </c>
      <c r="B2082" s="195" t="s">
        <v>4083</v>
      </c>
      <c r="C2082" s="196" t="s">
        <v>4024</v>
      </c>
      <c r="D2082" s="197" t="s">
        <v>3504</v>
      </c>
      <c r="E2082" s="213">
        <v>230000</v>
      </c>
      <c r="F2082" s="194"/>
    </row>
    <row r="2083" spans="1:6" ht="15.75" x14ac:dyDescent="0.25">
      <c r="A2083" s="197">
        <v>283</v>
      </c>
      <c r="B2083" s="195" t="s">
        <v>4084</v>
      </c>
      <c r="C2083" s="196" t="s">
        <v>2456</v>
      </c>
      <c r="D2083" s="197" t="s">
        <v>3769</v>
      </c>
      <c r="E2083" s="213">
        <v>560000</v>
      </c>
      <c r="F2083" s="194"/>
    </row>
    <row r="2084" spans="1:6" ht="15.75" x14ac:dyDescent="0.25">
      <c r="A2084" s="197">
        <v>284</v>
      </c>
      <c r="B2084" s="195" t="s">
        <v>4085</v>
      </c>
      <c r="C2084" s="196" t="s">
        <v>2456</v>
      </c>
      <c r="D2084" s="197" t="s">
        <v>3504</v>
      </c>
      <c r="E2084" s="213">
        <v>230000</v>
      </c>
      <c r="F2084" s="194"/>
    </row>
    <row r="2085" spans="1:6" ht="15.75" x14ac:dyDescent="0.25">
      <c r="A2085" s="197">
        <v>285</v>
      </c>
      <c r="B2085" s="195" t="s">
        <v>4086</v>
      </c>
      <c r="C2085" s="196" t="s">
        <v>4025</v>
      </c>
      <c r="D2085" s="197" t="s">
        <v>3504</v>
      </c>
      <c r="E2085" s="213">
        <v>230000</v>
      </c>
      <c r="F2085" s="194"/>
    </row>
    <row r="2086" spans="1:6" ht="15.75" x14ac:dyDescent="0.25">
      <c r="A2086" s="197">
        <v>286</v>
      </c>
      <c r="B2086" s="195" t="s">
        <v>4087</v>
      </c>
      <c r="C2086" s="196" t="s">
        <v>4025</v>
      </c>
      <c r="D2086" s="197" t="s">
        <v>3769</v>
      </c>
      <c r="E2086" s="213">
        <v>560000</v>
      </c>
      <c r="F2086" s="194"/>
    </row>
    <row r="2087" spans="1:6" ht="15.75" x14ac:dyDescent="0.25">
      <c r="A2087" s="197">
        <v>287</v>
      </c>
      <c r="B2087" s="195" t="s">
        <v>4088</v>
      </c>
      <c r="C2087" s="196" t="s">
        <v>4026</v>
      </c>
      <c r="D2087" s="197" t="s">
        <v>3769</v>
      </c>
      <c r="E2087" s="213">
        <v>560000</v>
      </c>
      <c r="F2087" s="194"/>
    </row>
    <row r="2088" spans="1:6" ht="15.75" x14ac:dyDescent="0.25">
      <c r="A2088" s="197">
        <v>288</v>
      </c>
      <c r="B2088" s="195" t="s">
        <v>4089</v>
      </c>
      <c r="C2088" s="196" t="s">
        <v>4026</v>
      </c>
      <c r="D2088" s="197" t="s">
        <v>3504</v>
      </c>
      <c r="E2088" s="213">
        <v>230000</v>
      </c>
      <c r="F2088" s="194"/>
    </row>
    <row r="2089" spans="1:6" ht="15.75" x14ac:dyDescent="0.25">
      <c r="A2089" s="197">
        <v>289</v>
      </c>
      <c r="B2089" s="195" t="s">
        <v>4090</v>
      </c>
      <c r="C2089" s="196" t="s">
        <v>4027</v>
      </c>
      <c r="D2089" s="197" t="s">
        <v>3504</v>
      </c>
      <c r="E2089" s="213">
        <v>230000</v>
      </c>
      <c r="F2089" s="194"/>
    </row>
    <row r="2090" spans="1:6" ht="15.75" x14ac:dyDescent="0.25">
      <c r="A2090" s="197">
        <v>290</v>
      </c>
      <c r="B2090" s="195" t="s">
        <v>4091</v>
      </c>
      <c r="C2090" s="196" t="s">
        <v>4027</v>
      </c>
      <c r="D2090" s="197" t="s">
        <v>3769</v>
      </c>
      <c r="E2090" s="213">
        <v>560000</v>
      </c>
      <c r="F2090" s="194"/>
    </row>
    <row r="2091" spans="1:6" ht="15.75" x14ac:dyDescent="0.25">
      <c r="A2091" s="197">
        <v>291</v>
      </c>
      <c r="B2091" s="195" t="s">
        <v>4092</v>
      </c>
      <c r="C2091" s="196" t="s">
        <v>2959</v>
      </c>
      <c r="D2091" s="197" t="s">
        <v>3769</v>
      </c>
      <c r="E2091" s="213">
        <v>560000</v>
      </c>
      <c r="F2091" s="194"/>
    </row>
    <row r="2092" spans="1:6" ht="15.75" x14ac:dyDescent="0.25">
      <c r="A2092" s="197">
        <v>292</v>
      </c>
      <c r="B2092" s="195" t="s">
        <v>4093</v>
      </c>
      <c r="C2092" s="196" t="s">
        <v>2959</v>
      </c>
      <c r="D2092" s="197" t="s">
        <v>3504</v>
      </c>
      <c r="E2092" s="213">
        <v>230000</v>
      </c>
      <c r="F2092" s="194"/>
    </row>
    <row r="2093" spans="1:6" ht="15.75" x14ac:dyDescent="0.25">
      <c r="A2093" s="313" t="s">
        <v>330</v>
      </c>
      <c r="B2093" s="314"/>
      <c r="C2093" s="314"/>
      <c r="D2093" s="315"/>
      <c r="E2093" s="214">
        <f>SUM(E1801:E2092)</f>
        <v>127020000</v>
      </c>
      <c r="F2093" s="8"/>
    </row>
    <row r="2094" spans="1:6" ht="15.75" x14ac:dyDescent="0.25">
      <c r="A2094" s="316" t="s">
        <v>4485</v>
      </c>
      <c r="B2094" s="317"/>
      <c r="C2094" s="317"/>
      <c r="D2094" s="317"/>
      <c r="E2094" s="359"/>
      <c r="F2094" s="317"/>
    </row>
    <row r="2095" spans="1:6" ht="15.75" x14ac:dyDescent="0.25">
      <c r="A2095" s="360" t="s">
        <v>4104</v>
      </c>
      <c r="B2095" s="360"/>
      <c r="C2095" s="360"/>
      <c r="D2095" s="360"/>
      <c r="E2095" s="361"/>
      <c r="F2095" s="360"/>
    </row>
    <row r="2096" spans="1:6" ht="15.75" x14ac:dyDescent="0.25">
      <c r="A2096" s="362" t="s">
        <v>9</v>
      </c>
      <c r="B2096" s="362"/>
      <c r="C2096" s="362"/>
      <c r="D2096" s="362" t="s">
        <v>10</v>
      </c>
      <c r="E2096" s="363"/>
      <c r="F2096" s="362"/>
    </row>
    <row r="2097" spans="1:10" ht="15.75" x14ac:dyDescent="0.25">
      <c r="A2097" s="132"/>
      <c r="B2097" s="132"/>
      <c r="C2097" s="132"/>
      <c r="D2097" s="132"/>
      <c r="E2097" s="215"/>
      <c r="F2097" s="133"/>
    </row>
    <row r="2098" spans="1:10" ht="15.75" x14ac:dyDescent="0.25">
      <c r="A2098" s="132"/>
      <c r="B2098" s="132"/>
      <c r="C2098" s="132"/>
      <c r="D2098" s="132"/>
      <c r="E2098" s="215"/>
      <c r="F2098" s="133"/>
    </row>
    <row r="2099" spans="1:10" ht="15.75" x14ac:dyDescent="0.25">
      <c r="A2099" s="132"/>
      <c r="B2099" s="132"/>
      <c r="C2099" s="132"/>
      <c r="D2099" s="132"/>
      <c r="E2099" s="215"/>
      <c r="F2099" s="133"/>
    </row>
    <row r="2100" spans="1:10" ht="15.75" x14ac:dyDescent="0.25">
      <c r="A2100" s="132"/>
      <c r="B2100" s="132"/>
      <c r="C2100" s="132"/>
      <c r="D2100" s="132"/>
      <c r="E2100" s="215"/>
      <c r="F2100" s="133"/>
    </row>
    <row r="2101" spans="1:10" ht="15.75" x14ac:dyDescent="0.25">
      <c r="A2101" s="132"/>
      <c r="B2101" s="132"/>
      <c r="C2101" s="132"/>
      <c r="D2101" s="132"/>
      <c r="E2101" s="215"/>
      <c r="F2101" s="133"/>
      <c r="J2101">
        <f>30820+2070</f>
        <v>32890</v>
      </c>
    </row>
    <row r="2102" spans="1:10" ht="15.75" x14ac:dyDescent="0.25">
      <c r="A2102" s="362" t="s">
        <v>11</v>
      </c>
      <c r="B2102" s="362"/>
      <c r="C2102" s="362"/>
      <c r="D2102" s="362" t="s">
        <v>12</v>
      </c>
      <c r="E2102" s="363"/>
      <c r="F2102" s="362"/>
    </row>
    <row r="2103" spans="1:10" ht="15.75" x14ac:dyDescent="0.25">
      <c r="A2103" s="180"/>
      <c r="B2103" s="351" t="s">
        <v>183</v>
      </c>
      <c r="C2103" s="351"/>
      <c r="D2103" s="180"/>
      <c r="E2103" s="216"/>
      <c r="F2103" s="180"/>
    </row>
    <row r="2104" spans="1:10" ht="15.75" x14ac:dyDescent="0.25">
      <c r="A2104" s="186" t="s">
        <v>4096</v>
      </c>
      <c r="B2104" s="186"/>
      <c r="C2104" s="186"/>
      <c r="D2104" s="352" t="s">
        <v>4098</v>
      </c>
      <c r="E2104" s="353"/>
      <c r="F2104" s="352"/>
      <c r="I2104">
        <f>2300-230</f>
        <v>2070</v>
      </c>
    </row>
    <row r="2105" spans="1:10" ht="15.75" x14ac:dyDescent="0.25">
      <c r="A2105" s="189" t="s">
        <v>4097</v>
      </c>
      <c r="B2105" s="186"/>
      <c r="C2105" s="186"/>
      <c r="D2105" s="352" t="s">
        <v>4101</v>
      </c>
      <c r="E2105" s="353"/>
      <c r="F2105" s="352"/>
      <c r="H2105">
        <v>2805</v>
      </c>
    </row>
    <row r="2106" spans="1:10" ht="15.75" x14ac:dyDescent="0.25">
      <c r="A2106" s="198" t="s">
        <v>4486</v>
      </c>
      <c r="B2106" s="186"/>
      <c r="C2106" s="186"/>
      <c r="D2106" s="352" t="s">
        <v>4105</v>
      </c>
      <c r="E2106" s="353"/>
      <c r="F2106" s="352"/>
      <c r="H2106">
        <v>450</v>
      </c>
    </row>
    <row r="2107" spans="1:10" ht="15.75" x14ac:dyDescent="0.25">
      <c r="A2107" s="351" t="s">
        <v>4102</v>
      </c>
      <c r="B2107" s="351"/>
      <c r="C2107" s="351"/>
      <c r="D2107" s="354" t="s">
        <v>4100</v>
      </c>
      <c r="E2107" s="355"/>
      <c r="F2107" s="354"/>
      <c r="H2107">
        <v>420</v>
      </c>
    </row>
    <row r="2108" spans="1:10" ht="15.75" x14ac:dyDescent="0.25">
      <c r="A2108" s="186" t="s">
        <v>3648</v>
      </c>
      <c r="B2108" s="186"/>
      <c r="C2108" s="186"/>
      <c r="D2108" s="180"/>
      <c r="E2108" s="216"/>
      <c r="F2108" s="180"/>
      <c r="H2108">
        <v>32840</v>
      </c>
    </row>
    <row r="2109" spans="1:10" ht="15.75" x14ac:dyDescent="0.25">
      <c r="A2109" s="180"/>
      <c r="B2109" s="186"/>
      <c r="C2109" s="180"/>
      <c r="D2109" s="180"/>
      <c r="E2109" s="216"/>
      <c r="F2109" s="180"/>
      <c r="H2109">
        <v>83260</v>
      </c>
    </row>
    <row r="2110" spans="1:10" x14ac:dyDescent="0.25">
      <c r="A2110" s="135"/>
      <c r="B2110" s="185"/>
      <c r="C2110" s="135"/>
      <c r="D2110" s="135"/>
      <c r="E2110" s="217"/>
      <c r="F2110" s="135"/>
      <c r="H2110">
        <v>4480</v>
      </c>
    </row>
    <row r="2111" spans="1:10" x14ac:dyDescent="0.25">
      <c r="A2111" s="135"/>
      <c r="B2111" s="185"/>
      <c r="C2111" s="135"/>
      <c r="D2111" s="135"/>
      <c r="E2111" s="217"/>
      <c r="F2111" s="135"/>
      <c r="H2111">
        <v>1200</v>
      </c>
    </row>
    <row r="2112" spans="1:10" x14ac:dyDescent="0.25">
      <c r="H2112">
        <v>720</v>
      </c>
    </row>
    <row r="2113" spans="5:8" x14ac:dyDescent="0.25">
      <c r="H2113">
        <v>845</v>
      </c>
    </row>
    <row r="2114" spans="5:8" x14ac:dyDescent="0.25">
      <c r="H2114">
        <f>SUM(H2105:H2113)</f>
        <v>127020</v>
      </c>
    </row>
    <row r="2117" spans="5:8" x14ac:dyDescent="0.25">
      <c r="E2117" s="218">
        <f>230*6</f>
        <v>1380</v>
      </c>
    </row>
    <row r="2206" spans="1:6" ht="18.75" x14ac:dyDescent="0.3">
      <c r="A2206" s="309" t="s">
        <v>166</v>
      </c>
      <c r="B2206" s="309"/>
      <c r="C2206" s="309"/>
      <c r="D2206" s="309"/>
      <c r="E2206" s="328"/>
      <c r="F2206" s="309"/>
    </row>
    <row r="2207" spans="1:6" ht="18.75" x14ac:dyDescent="0.3">
      <c r="A2207" s="310" t="s">
        <v>0</v>
      </c>
      <c r="B2207" s="310"/>
      <c r="C2207" s="310"/>
      <c r="D2207" s="310"/>
      <c r="E2207" s="356"/>
      <c r="F2207" s="310"/>
    </row>
    <row r="2208" spans="1:6" ht="22.5" x14ac:dyDescent="0.3">
      <c r="A2208" s="357" t="s">
        <v>1565</v>
      </c>
      <c r="B2208" s="357"/>
      <c r="C2208" s="357"/>
      <c r="D2208" s="357"/>
      <c r="E2208" s="358"/>
      <c r="F2208" s="357"/>
    </row>
    <row r="2209" spans="1:20" ht="21.6" customHeight="1" x14ac:dyDescent="0.25">
      <c r="A2209" s="109" t="s">
        <v>1</v>
      </c>
      <c r="B2209" s="109" t="s">
        <v>2</v>
      </c>
      <c r="C2209" s="178" t="s">
        <v>3587</v>
      </c>
      <c r="D2209" s="109" t="s">
        <v>5</v>
      </c>
      <c r="E2209" s="219" t="s">
        <v>6</v>
      </c>
      <c r="F2209" s="109" t="s">
        <v>1564</v>
      </c>
    </row>
    <row r="2210" spans="1:20" ht="18.600000000000001" customHeight="1" x14ac:dyDescent="0.25">
      <c r="A2210" s="110">
        <v>1</v>
      </c>
      <c r="B2210" s="110" t="s">
        <v>3534</v>
      </c>
      <c r="C2210" s="113" t="s">
        <v>3500</v>
      </c>
      <c r="D2210" s="182" t="s">
        <v>2576</v>
      </c>
      <c r="E2210" s="213">
        <v>430000</v>
      </c>
      <c r="F2210" s="110"/>
      <c r="G2210" s="125"/>
      <c r="H2210" s="125"/>
      <c r="I2210" s="125"/>
      <c r="J2210" s="126"/>
      <c r="K2210" s="126"/>
      <c r="L2210" s="137"/>
      <c r="M2210" s="137"/>
      <c r="N2210" s="126"/>
      <c r="O2210" s="125"/>
      <c r="P2210" s="125"/>
      <c r="Q2210" s="137"/>
      <c r="R2210" s="137"/>
      <c r="S2210" s="137"/>
      <c r="T2210" s="137"/>
    </row>
    <row r="2211" spans="1:20" ht="15.75" x14ac:dyDescent="0.25">
      <c r="A2211" s="110">
        <v>2</v>
      </c>
      <c r="B2211" s="110" t="s">
        <v>3535</v>
      </c>
      <c r="C2211" s="113" t="s">
        <v>3501</v>
      </c>
      <c r="D2211" s="182" t="s">
        <v>2576</v>
      </c>
      <c r="E2211" s="213">
        <v>430000</v>
      </c>
      <c r="F2211" s="7"/>
      <c r="G2211" s="125"/>
      <c r="H2211" s="7">
        <v>430000</v>
      </c>
      <c r="I2211" s="7"/>
      <c r="J2211" s="126"/>
      <c r="K2211" s="126"/>
      <c r="L2211" s="137"/>
      <c r="M2211" s="137"/>
      <c r="N2211" s="126"/>
      <c r="O2211" s="125"/>
      <c r="P2211" s="125"/>
      <c r="Q2211" s="137"/>
      <c r="R2211" s="137"/>
      <c r="S2211" s="137"/>
      <c r="T2211" s="137"/>
    </row>
    <row r="2212" spans="1:20" ht="15.75" x14ac:dyDescent="0.25">
      <c r="A2212" s="110">
        <v>3</v>
      </c>
      <c r="B2212" s="110" t="s">
        <v>3536</v>
      </c>
      <c r="C2212" s="113" t="s">
        <v>3502</v>
      </c>
      <c r="D2212" s="182" t="s">
        <v>3503</v>
      </c>
      <c r="E2212" s="213">
        <v>560000</v>
      </c>
      <c r="F2212" s="7"/>
      <c r="G2212" s="125"/>
      <c r="H2212" s="7">
        <v>560000</v>
      </c>
      <c r="I2212" s="7"/>
      <c r="J2212" s="126"/>
      <c r="K2212" s="126"/>
      <c r="L2212" s="137"/>
      <c r="M2212" s="137"/>
      <c r="N2212" s="126"/>
      <c r="O2212" s="125"/>
      <c r="P2212" s="125"/>
      <c r="Q2212" s="137"/>
      <c r="R2212" s="137"/>
      <c r="S2212" s="137"/>
      <c r="T2212" s="137"/>
    </row>
    <row r="2213" spans="1:20" ht="15.75" x14ac:dyDescent="0.25">
      <c r="A2213" s="110">
        <v>4</v>
      </c>
      <c r="B2213" s="110" t="s">
        <v>3537</v>
      </c>
      <c r="C2213" s="113" t="s">
        <v>3502</v>
      </c>
      <c r="D2213" s="182" t="s">
        <v>3504</v>
      </c>
      <c r="E2213" s="213">
        <v>230000</v>
      </c>
      <c r="F2213" s="112"/>
      <c r="G2213" s="125"/>
      <c r="H2213" s="7">
        <v>230000</v>
      </c>
      <c r="I2213" s="112"/>
      <c r="J2213" s="126"/>
      <c r="K2213" s="126"/>
      <c r="L2213" s="137"/>
      <c r="M2213" s="137"/>
      <c r="N2213" s="126"/>
      <c r="O2213" s="125"/>
      <c r="P2213" s="125"/>
      <c r="Q2213" s="137"/>
      <c r="R2213" s="137"/>
      <c r="S2213" s="137"/>
      <c r="T2213" s="137"/>
    </row>
    <row r="2214" spans="1:20" ht="15.75" x14ac:dyDescent="0.25">
      <c r="A2214" s="110">
        <v>5</v>
      </c>
      <c r="B2214" s="110" t="s">
        <v>3538</v>
      </c>
      <c r="C2214" s="113" t="s">
        <v>3505</v>
      </c>
      <c r="D2214" s="182" t="s">
        <v>3504</v>
      </c>
      <c r="E2214" s="213">
        <v>230000</v>
      </c>
      <c r="F2214" s="112"/>
      <c r="G2214" s="125"/>
      <c r="H2214" s="7">
        <v>230000</v>
      </c>
      <c r="I2214" s="112"/>
      <c r="J2214" s="126"/>
      <c r="K2214" s="126"/>
      <c r="L2214" s="137"/>
      <c r="M2214" s="137"/>
      <c r="N2214" s="126"/>
      <c r="O2214" s="125"/>
      <c r="P2214" s="125"/>
      <c r="Q2214" s="137"/>
      <c r="R2214" s="137"/>
      <c r="S2214" s="137"/>
      <c r="T2214" s="137"/>
    </row>
    <row r="2215" spans="1:20" ht="15.75" x14ac:dyDescent="0.25">
      <c r="A2215" s="110">
        <v>6</v>
      </c>
      <c r="B2215" s="110" t="s">
        <v>3539</v>
      </c>
      <c r="C2215" s="113" t="s">
        <v>3505</v>
      </c>
      <c r="D2215" s="182" t="s">
        <v>3503</v>
      </c>
      <c r="E2215" s="213">
        <v>560000</v>
      </c>
      <c r="F2215" s="112"/>
      <c r="G2215" s="125"/>
      <c r="H2215" s="7">
        <v>560000</v>
      </c>
      <c r="I2215" s="112"/>
      <c r="J2215" s="126"/>
      <c r="K2215" s="126"/>
      <c r="L2215" s="137"/>
      <c r="M2215" s="137"/>
      <c r="N2215" s="126"/>
      <c r="O2215" s="125"/>
      <c r="P2215" s="125"/>
      <c r="Q2215" s="137"/>
      <c r="R2215" s="137"/>
      <c r="S2215" s="137"/>
      <c r="T2215" s="137"/>
    </row>
    <row r="2216" spans="1:20" ht="15.75" x14ac:dyDescent="0.25">
      <c r="A2216" s="110">
        <v>7</v>
      </c>
      <c r="B2216" s="110" t="s">
        <v>3540</v>
      </c>
      <c r="C2216" s="113" t="s">
        <v>3506</v>
      </c>
      <c r="D2216" s="182" t="s">
        <v>2575</v>
      </c>
      <c r="E2216" s="213">
        <v>400000</v>
      </c>
      <c r="F2216" s="112"/>
      <c r="G2216" s="125"/>
      <c r="H2216" s="7">
        <v>400000</v>
      </c>
      <c r="I2216" s="112"/>
      <c r="J2216" s="126"/>
      <c r="K2216" s="126"/>
      <c r="L2216" s="137"/>
      <c r="M2216" s="137"/>
      <c r="N2216" s="126"/>
      <c r="O2216" s="125"/>
      <c r="P2216" s="125"/>
      <c r="Q2216" s="137"/>
      <c r="R2216" s="137"/>
      <c r="S2216" s="137"/>
      <c r="T2216" s="137"/>
    </row>
    <row r="2217" spans="1:20" ht="15.75" x14ac:dyDescent="0.25">
      <c r="A2217" s="110">
        <v>8</v>
      </c>
      <c r="B2217" s="110" t="s">
        <v>3541</v>
      </c>
      <c r="C2217" s="113" t="s">
        <v>3507</v>
      </c>
      <c r="D2217" s="182" t="s">
        <v>2576</v>
      </c>
      <c r="E2217" s="213">
        <v>430000</v>
      </c>
      <c r="F2217" s="112"/>
      <c r="G2217" s="125"/>
      <c r="H2217" s="7">
        <v>430000</v>
      </c>
      <c r="I2217" s="112"/>
      <c r="J2217" s="126"/>
      <c r="K2217" s="126"/>
      <c r="L2217" s="137"/>
      <c r="M2217" s="137"/>
      <c r="N2217" s="126"/>
      <c r="O2217" s="125"/>
      <c r="P2217" s="125"/>
      <c r="Q2217" s="137"/>
      <c r="R2217" s="137"/>
      <c r="S2217" s="137"/>
      <c r="T2217" s="137"/>
    </row>
    <row r="2218" spans="1:20" ht="15.75" x14ac:dyDescent="0.25">
      <c r="A2218" s="110">
        <v>9</v>
      </c>
      <c r="B2218" s="110" t="s">
        <v>3542</v>
      </c>
      <c r="C2218" s="113" t="s">
        <v>3508</v>
      </c>
      <c r="D2218" s="182" t="s">
        <v>3504</v>
      </c>
      <c r="E2218" s="213">
        <v>230000</v>
      </c>
      <c r="F2218" s="112"/>
      <c r="G2218" s="125"/>
      <c r="H2218" s="7">
        <v>230000</v>
      </c>
      <c r="I2218" s="112"/>
      <c r="J2218" s="126"/>
      <c r="K2218" s="126"/>
      <c r="L2218" s="137"/>
      <c r="M2218" s="137"/>
      <c r="N2218" s="126"/>
      <c r="O2218" s="125"/>
      <c r="P2218" s="125"/>
      <c r="Q2218" s="137"/>
      <c r="R2218" s="137"/>
      <c r="S2218" s="137"/>
      <c r="T2218" s="137"/>
    </row>
    <row r="2219" spans="1:20" ht="15.75" x14ac:dyDescent="0.25">
      <c r="A2219" s="110">
        <v>10</v>
      </c>
      <c r="B2219" s="110" t="s">
        <v>3543</v>
      </c>
      <c r="C2219" s="113" t="s">
        <v>3508</v>
      </c>
      <c r="D2219" s="182" t="s">
        <v>3503</v>
      </c>
      <c r="E2219" s="213">
        <v>560000</v>
      </c>
      <c r="F2219" s="112"/>
      <c r="G2219" s="125"/>
      <c r="H2219" s="7">
        <v>560000</v>
      </c>
      <c r="I2219" s="112"/>
      <c r="J2219" s="126"/>
      <c r="K2219" s="126"/>
      <c r="L2219" s="137"/>
      <c r="M2219" s="137"/>
      <c r="N2219" s="126"/>
      <c r="O2219" s="125"/>
      <c r="P2219" s="125"/>
      <c r="Q2219" s="137"/>
      <c r="R2219" s="137"/>
      <c r="S2219" s="137"/>
      <c r="T2219" s="137"/>
    </row>
    <row r="2220" spans="1:20" ht="15.75" x14ac:dyDescent="0.25">
      <c r="A2220" s="110">
        <v>11</v>
      </c>
      <c r="B2220" s="110" t="s">
        <v>3544</v>
      </c>
      <c r="C2220" s="113" t="s">
        <v>3509</v>
      </c>
      <c r="D2220" s="182" t="s">
        <v>2576</v>
      </c>
      <c r="E2220" s="213">
        <v>430000</v>
      </c>
      <c r="F2220" s="112"/>
      <c r="G2220" s="125"/>
      <c r="H2220" s="7">
        <v>430000</v>
      </c>
      <c r="I2220" s="112"/>
      <c r="J2220" s="126"/>
      <c r="K2220" s="126"/>
      <c r="L2220" s="137"/>
      <c r="M2220" s="137"/>
      <c r="N2220" s="126"/>
      <c r="O2220" s="125"/>
      <c r="P2220" s="125"/>
      <c r="Q2220" s="137"/>
      <c r="R2220" s="137"/>
      <c r="S2220" s="137"/>
      <c r="T2220" s="137"/>
    </row>
    <row r="2221" spans="1:20" ht="15.75" x14ac:dyDescent="0.25">
      <c r="A2221" s="110">
        <v>12</v>
      </c>
      <c r="B2221" s="110" t="s">
        <v>3545</v>
      </c>
      <c r="C2221" s="113" t="s">
        <v>3510</v>
      </c>
      <c r="D2221" s="182" t="s">
        <v>3589</v>
      </c>
      <c r="E2221" s="213">
        <v>1920000</v>
      </c>
      <c r="F2221" s="112" t="s">
        <v>3588</v>
      </c>
      <c r="G2221" s="125"/>
      <c r="H2221" s="7">
        <v>1920000</v>
      </c>
      <c r="I2221" s="112" t="s">
        <v>3588</v>
      </c>
      <c r="J2221" s="126"/>
      <c r="K2221" s="126"/>
      <c r="L2221" s="137"/>
      <c r="M2221" s="137"/>
      <c r="N2221" s="126"/>
      <c r="O2221" s="125"/>
      <c r="P2221" s="125"/>
      <c r="Q2221" s="137"/>
      <c r="R2221" s="137"/>
      <c r="S2221" s="137"/>
      <c r="T2221" s="137"/>
    </row>
    <row r="2222" spans="1:20" ht="15.75" x14ac:dyDescent="0.25">
      <c r="A2222" s="110">
        <v>13</v>
      </c>
      <c r="B2222" s="110" t="s">
        <v>3546</v>
      </c>
      <c r="C2222" s="113" t="s">
        <v>3511</v>
      </c>
      <c r="D2222" s="182" t="s">
        <v>3503</v>
      </c>
      <c r="E2222" s="213">
        <v>560000</v>
      </c>
      <c r="F2222" s="112"/>
      <c r="G2222" s="125"/>
      <c r="H2222" s="7">
        <v>560000</v>
      </c>
      <c r="I2222" s="112"/>
      <c r="J2222" s="126"/>
      <c r="K2222" s="126"/>
      <c r="L2222" s="137"/>
      <c r="M2222" s="137"/>
      <c r="N2222" s="126"/>
      <c r="O2222" s="125"/>
      <c r="P2222" s="125"/>
      <c r="Q2222" s="137"/>
      <c r="R2222" s="137"/>
      <c r="S2222" s="137"/>
      <c r="T2222" s="137"/>
    </row>
    <row r="2223" spans="1:20" ht="15.75" x14ac:dyDescent="0.25">
      <c r="A2223" s="110">
        <v>14</v>
      </c>
      <c r="B2223" s="110" t="s">
        <v>3547</v>
      </c>
      <c r="C2223" s="113" t="s">
        <v>3511</v>
      </c>
      <c r="D2223" s="182" t="s">
        <v>3504</v>
      </c>
      <c r="E2223" s="213">
        <v>230000</v>
      </c>
      <c r="F2223" s="112"/>
      <c r="G2223" s="125"/>
      <c r="H2223" s="7">
        <v>230000</v>
      </c>
      <c r="I2223" s="112"/>
      <c r="J2223" s="126"/>
      <c r="K2223" s="126"/>
      <c r="L2223" s="137"/>
      <c r="M2223" s="137"/>
      <c r="N2223" s="126"/>
      <c r="O2223" s="125"/>
      <c r="P2223" s="125"/>
      <c r="Q2223" s="137"/>
      <c r="R2223" s="137"/>
      <c r="S2223" s="137"/>
      <c r="T2223" s="137"/>
    </row>
    <row r="2224" spans="1:20" ht="15.75" x14ac:dyDescent="0.25">
      <c r="A2224" s="110">
        <v>15</v>
      </c>
      <c r="B2224" s="110" t="s">
        <v>3548</v>
      </c>
      <c r="C2224" s="113" t="s">
        <v>3512</v>
      </c>
      <c r="D2224" s="182" t="s">
        <v>3513</v>
      </c>
      <c r="E2224" s="213">
        <v>640000</v>
      </c>
      <c r="F2224" s="112"/>
      <c r="G2224" s="125"/>
      <c r="H2224" s="7">
        <v>640000</v>
      </c>
      <c r="I2224" s="112"/>
      <c r="J2224" s="126"/>
      <c r="K2224" s="126"/>
      <c r="L2224" s="137"/>
      <c r="M2224" s="137"/>
      <c r="N2224" s="126"/>
      <c r="O2224" s="125"/>
      <c r="P2224" s="125"/>
      <c r="Q2224" s="137"/>
      <c r="R2224" s="137"/>
      <c r="S2224" s="137"/>
      <c r="T2224" s="137"/>
    </row>
    <row r="2225" spans="1:20" ht="15.75" x14ac:dyDescent="0.25">
      <c r="A2225" s="110">
        <v>16</v>
      </c>
      <c r="B2225" s="110" t="s">
        <v>3549</v>
      </c>
      <c r="C2225" s="113" t="s">
        <v>3514</v>
      </c>
      <c r="D2225" s="182" t="s">
        <v>3504</v>
      </c>
      <c r="E2225" s="213">
        <v>230000</v>
      </c>
      <c r="F2225" s="112"/>
      <c r="G2225" s="125"/>
      <c r="H2225" s="7">
        <v>230000</v>
      </c>
      <c r="I2225" s="112"/>
      <c r="J2225" s="126"/>
      <c r="K2225" s="126"/>
      <c r="L2225" s="137"/>
      <c r="M2225" s="137"/>
      <c r="N2225" s="126"/>
      <c r="O2225" s="125"/>
      <c r="P2225" s="125"/>
      <c r="Q2225" s="137"/>
      <c r="R2225" s="137"/>
      <c r="S2225" s="137"/>
      <c r="T2225" s="137"/>
    </row>
    <row r="2226" spans="1:20" ht="15.75" x14ac:dyDescent="0.25">
      <c r="A2226" s="110">
        <v>17</v>
      </c>
      <c r="B2226" s="110" t="s">
        <v>3550</v>
      </c>
      <c r="C2226" s="113" t="s">
        <v>3514</v>
      </c>
      <c r="D2226" s="182" t="s">
        <v>3503</v>
      </c>
      <c r="E2226" s="213">
        <v>560000</v>
      </c>
      <c r="F2226" s="112"/>
      <c r="G2226" s="125"/>
      <c r="H2226" s="7">
        <v>560000</v>
      </c>
      <c r="I2226" s="112"/>
      <c r="J2226" s="126"/>
      <c r="K2226" s="126"/>
      <c r="L2226" s="137"/>
      <c r="M2226" s="137"/>
      <c r="N2226" s="126"/>
      <c r="O2226" s="125"/>
      <c r="P2226" s="125"/>
      <c r="Q2226" s="137"/>
      <c r="R2226" s="137"/>
      <c r="S2226" s="137"/>
      <c r="T2226" s="137"/>
    </row>
    <row r="2227" spans="1:20" ht="15.75" x14ac:dyDescent="0.25">
      <c r="A2227" s="110">
        <v>18</v>
      </c>
      <c r="B2227" s="110" t="s">
        <v>3551</v>
      </c>
      <c r="C2227" s="113" t="s">
        <v>3515</v>
      </c>
      <c r="D2227" s="182" t="s">
        <v>3504</v>
      </c>
      <c r="E2227" s="213">
        <v>230000</v>
      </c>
      <c r="F2227" s="112"/>
      <c r="G2227" s="125"/>
      <c r="H2227" s="7">
        <v>230000</v>
      </c>
      <c r="I2227" s="112"/>
      <c r="J2227" s="126"/>
      <c r="K2227" s="126"/>
      <c r="L2227" s="137"/>
      <c r="M2227" s="137"/>
      <c r="N2227" s="126"/>
      <c r="O2227" s="125"/>
      <c r="P2227" s="125"/>
      <c r="Q2227" s="137"/>
      <c r="R2227" s="137"/>
      <c r="S2227" s="137"/>
      <c r="T2227" s="137"/>
    </row>
    <row r="2228" spans="1:20" ht="15.75" x14ac:dyDescent="0.25">
      <c r="A2228" s="110">
        <v>19</v>
      </c>
      <c r="B2228" s="110" t="s">
        <v>3552</v>
      </c>
      <c r="C2228" s="113" t="s">
        <v>3515</v>
      </c>
      <c r="D2228" s="182" t="s">
        <v>3503</v>
      </c>
      <c r="E2228" s="213">
        <v>560000</v>
      </c>
      <c r="F2228" s="112"/>
      <c r="G2228" s="125"/>
      <c r="H2228" s="7">
        <v>560000</v>
      </c>
      <c r="I2228" s="112"/>
      <c r="J2228" s="126"/>
      <c r="K2228" s="126"/>
      <c r="L2228" s="137"/>
      <c r="M2228" s="137"/>
      <c r="N2228" s="126"/>
      <c r="O2228" s="125"/>
      <c r="P2228" s="125"/>
      <c r="Q2228" s="137"/>
      <c r="R2228" s="137"/>
      <c r="S2228" s="137"/>
      <c r="T2228" s="137"/>
    </row>
    <row r="2229" spans="1:20" ht="15.75" x14ac:dyDescent="0.25">
      <c r="A2229" s="110">
        <v>20</v>
      </c>
      <c r="B2229" s="110" t="s">
        <v>3553</v>
      </c>
      <c r="C2229" s="113" t="s">
        <v>3516</v>
      </c>
      <c r="D2229" s="182" t="s">
        <v>3503</v>
      </c>
      <c r="E2229" s="213">
        <v>560000</v>
      </c>
      <c r="F2229" s="112"/>
      <c r="G2229" s="125"/>
      <c r="H2229" s="7">
        <v>560000</v>
      </c>
      <c r="I2229" s="112"/>
      <c r="J2229" s="126"/>
      <c r="K2229" s="126"/>
      <c r="L2229" s="137"/>
      <c r="M2229" s="137"/>
      <c r="N2229" s="126"/>
      <c r="O2229" s="125"/>
      <c r="P2229" s="125"/>
      <c r="Q2229" s="137"/>
      <c r="R2229" s="137"/>
      <c r="S2229" s="137"/>
      <c r="T2229" s="137"/>
    </row>
    <row r="2230" spans="1:20" ht="15.75" x14ac:dyDescent="0.25">
      <c r="A2230" s="110">
        <v>21</v>
      </c>
      <c r="B2230" s="110" t="s">
        <v>3554</v>
      </c>
      <c r="C2230" s="113" t="s">
        <v>3516</v>
      </c>
      <c r="D2230" s="182" t="s">
        <v>3504</v>
      </c>
      <c r="E2230" s="213">
        <v>230000</v>
      </c>
      <c r="F2230" s="112"/>
      <c r="G2230" s="125"/>
      <c r="H2230" s="7">
        <v>230000</v>
      </c>
      <c r="I2230" s="112"/>
      <c r="J2230" s="126"/>
      <c r="K2230" s="126"/>
      <c r="L2230" s="137"/>
      <c r="M2230" s="137"/>
      <c r="N2230" s="126"/>
      <c r="O2230" s="125"/>
      <c r="P2230" s="125"/>
      <c r="Q2230" s="137"/>
      <c r="R2230" s="137"/>
      <c r="S2230" s="137"/>
      <c r="T2230" s="137"/>
    </row>
    <row r="2231" spans="1:20" ht="15.75" x14ac:dyDescent="0.25">
      <c r="A2231" s="110">
        <v>22</v>
      </c>
      <c r="B2231" s="110" t="s">
        <v>3555</v>
      </c>
      <c r="C2231" s="113" t="s">
        <v>3517</v>
      </c>
      <c r="D2231" s="182" t="s">
        <v>1002</v>
      </c>
      <c r="E2231" s="213">
        <v>210000</v>
      </c>
      <c r="F2231" s="112"/>
      <c r="G2231" s="125"/>
      <c r="H2231" s="7">
        <v>210000</v>
      </c>
      <c r="I2231" s="112"/>
      <c r="J2231" s="126"/>
      <c r="K2231" s="126"/>
      <c r="L2231" s="137"/>
      <c r="M2231" s="137"/>
      <c r="N2231" s="126"/>
      <c r="O2231" s="125"/>
      <c r="P2231" s="125"/>
      <c r="Q2231" s="137"/>
      <c r="R2231" s="137"/>
      <c r="S2231" s="137"/>
      <c r="T2231" s="137"/>
    </row>
    <row r="2232" spans="1:20" ht="15.75" x14ac:dyDescent="0.25">
      <c r="A2232" s="110">
        <v>23</v>
      </c>
      <c r="B2232" s="110" t="s">
        <v>3556</v>
      </c>
      <c r="C2232" s="113" t="s">
        <v>3517</v>
      </c>
      <c r="D2232" s="182" t="s">
        <v>2576</v>
      </c>
      <c r="E2232" s="213">
        <v>430000</v>
      </c>
      <c r="F2232" s="112"/>
      <c r="G2232" s="125"/>
      <c r="H2232" s="7">
        <v>430000</v>
      </c>
      <c r="I2232" s="112"/>
      <c r="J2232" s="126"/>
      <c r="K2232" s="126"/>
      <c r="L2232" s="137"/>
      <c r="M2232" s="137"/>
      <c r="N2232" s="126"/>
      <c r="O2232" s="125"/>
      <c r="P2232" s="125"/>
      <c r="Q2232" s="137"/>
      <c r="R2232" s="137"/>
      <c r="S2232" s="137"/>
      <c r="T2232" s="137"/>
    </row>
    <row r="2233" spans="1:20" ht="15.75" x14ac:dyDescent="0.25">
      <c r="A2233" s="110">
        <v>24</v>
      </c>
      <c r="B2233" s="110" t="s">
        <v>3557</v>
      </c>
      <c r="C2233" s="113" t="s">
        <v>3518</v>
      </c>
      <c r="D2233" s="182" t="s">
        <v>2575</v>
      </c>
      <c r="E2233" s="213">
        <v>400000</v>
      </c>
      <c r="F2233" s="112"/>
      <c r="G2233" s="125"/>
      <c r="H2233" s="7">
        <v>400000</v>
      </c>
      <c r="I2233" s="112"/>
      <c r="J2233" s="126"/>
      <c r="K2233" s="126"/>
      <c r="L2233" s="137"/>
      <c r="M2233" s="137"/>
      <c r="N2233" s="126"/>
      <c r="O2233" s="125"/>
      <c r="P2233" s="125"/>
      <c r="Q2233" s="137"/>
      <c r="R2233" s="137"/>
      <c r="S2233" s="137"/>
      <c r="T2233" s="137"/>
    </row>
    <row r="2234" spans="1:20" ht="15.75" x14ac:dyDescent="0.25">
      <c r="A2234" s="110">
        <v>25</v>
      </c>
      <c r="B2234" s="110" t="s">
        <v>3558</v>
      </c>
      <c r="C2234" s="113" t="s">
        <v>3519</v>
      </c>
      <c r="D2234" s="182" t="s">
        <v>2575</v>
      </c>
      <c r="E2234" s="213">
        <v>400000</v>
      </c>
      <c r="F2234" s="112"/>
      <c r="G2234" s="125"/>
      <c r="H2234" s="7">
        <v>400000</v>
      </c>
      <c r="I2234" s="112"/>
      <c r="J2234" s="126"/>
      <c r="K2234" s="126"/>
      <c r="L2234" s="137"/>
      <c r="M2234" s="137"/>
      <c r="N2234" s="126"/>
      <c r="O2234" s="125"/>
      <c r="P2234" s="125"/>
      <c r="Q2234" s="137"/>
      <c r="R2234" s="137"/>
      <c r="S2234" s="137"/>
      <c r="T2234" s="137"/>
    </row>
    <row r="2235" spans="1:20" ht="15.75" x14ac:dyDescent="0.25">
      <c r="A2235" s="110">
        <v>26</v>
      </c>
      <c r="B2235" s="110" t="s">
        <v>3559</v>
      </c>
      <c r="C2235" s="119" t="s">
        <v>3520</v>
      </c>
      <c r="D2235" s="182" t="s">
        <v>3504</v>
      </c>
      <c r="E2235" s="213">
        <v>230000</v>
      </c>
      <c r="F2235" s="112"/>
      <c r="G2235" s="125"/>
      <c r="H2235" s="7">
        <v>230000</v>
      </c>
      <c r="I2235" s="112"/>
      <c r="J2235" s="126"/>
      <c r="K2235" s="126"/>
      <c r="L2235" s="137"/>
      <c r="M2235" s="137"/>
      <c r="N2235" s="126"/>
      <c r="O2235" s="125"/>
      <c r="P2235" s="125"/>
      <c r="Q2235" s="137"/>
      <c r="R2235" s="137"/>
      <c r="S2235" s="137"/>
      <c r="T2235" s="137"/>
    </row>
    <row r="2236" spans="1:20" ht="15.75" x14ac:dyDescent="0.25">
      <c r="A2236" s="110">
        <v>27</v>
      </c>
      <c r="B2236" s="110" t="s">
        <v>3560</v>
      </c>
      <c r="C2236" s="119" t="s">
        <v>3520</v>
      </c>
      <c r="D2236" s="182" t="s">
        <v>3503</v>
      </c>
      <c r="E2236" s="213">
        <v>560000</v>
      </c>
      <c r="F2236" s="112"/>
      <c r="G2236" s="125"/>
      <c r="H2236" s="7">
        <v>560000</v>
      </c>
      <c r="I2236" s="112"/>
      <c r="J2236" s="126"/>
      <c r="K2236" s="126"/>
      <c r="L2236" s="137"/>
      <c r="M2236" s="137"/>
      <c r="N2236" s="126"/>
      <c r="O2236" s="125"/>
      <c r="P2236" s="125"/>
      <c r="Q2236" s="137"/>
      <c r="R2236" s="137"/>
      <c r="S2236" s="137"/>
      <c r="T2236" s="137"/>
    </row>
    <row r="2237" spans="1:20" ht="15.75" x14ac:dyDescent="0.25">
      <c r="A2237" s="110">
        <v>28</v>
      </c>
      <c r="B2237" s="110" t="s">
        <v>3561</v>
      </c>
      <c r="C2237" s="113" t="s">
        <v>2513</v>
      </c>
      <c r="D2237" s="182" t="s">
        <v>1002</v>
      </c>
      <c r="E2237" s="213">
        <v>210000</v>
      </c>
      <c r="F2237" s="112"/>
      <c r="G2237" s="125"/>
      <c r="H2237" s="7">
        <v>210000</v>
      </c>
      <c r="I2237" s="112"/>
      <c r="J2237" s="126"/>
      <c r="K2237" s="126"/>
      <c r="L2237" s="137"/>
      <c r="M2237" s="137"/>
      <c r="N2237" s="126"/>
      <c r="O2237" s="125"/>
      <c r="P2237" s="125"/>
      <c r="Q2237" s="137"/>
      <c r="R2237" s="137"/>
      <c r="S2237" s="137"/>
      <c r="T2237" s="137"/>
    </row>
    <row r="2238" spans="1:20" ht="15.75" x14ac:dyDescent="0.25">
      <c r="A2238" s="110">
        <v>29</v>
      </c>
      <c r="B2238" s="110" t="s">
        <v>3562</v>
      </c>
      <c r="C2238" s="113" t="s">
        <v>2513</v>
      </c>
      <c r="D2238" s="182" t="s">
        <v>2576</v>
      </c>
      <c r="E2238" s="213">
        <v>430000</v>
      </c>
      <c r="F2238" s="112"/>
      <c r="G2238" s="125"/>
      <c r="H2238" s="7">
        <v>430000</v>
      </c>
      <c r="I2238" s="112"/>
      <c r="J2238" s="126"/>
      <c r="K2238" s="126"/>
      <c r="L2238" s="137"/>
      <c r="M2238" s="137"/>
      <c r="N2238" s="126"/>
      <c r="O2238" s="125"/>
      <c r="P2238" s="125"/>
      <c r="Q2238" s="137"/>
      <c r="R2238" s="137"/>
      <c r="S2238" s="137"/>
      <c r="T2238" s="137"/>
    </row>
    <row r="2239" spans="1:20" ht="15.75" x14ac:dyDescent="0.25">
      <c r="A2239" s="110">
        <v>30</v>
      </c>
      <c r="B2239" s="110" t="s">
        <v>3563</v>
      </c>
      <c r="C2239" s="113" t="s">
        <v>3336</v>
      </c>
      <c r="D2239" s="182" t="s">
        <v>3513</v>
      </c>
      <c r="E2239" s="213">
        <v>640000</v>
      </c>
      <c r="F2239" s="112"/>
      <c r="G2239" s="125"/>
      <c r="H2239" s="7">
        <v>640000</v>
      </c>
      <c r="I2239" s="112"/>
      <c r="J2239" s="126"/>
      <c r="K2239" s="126"/>
      <c r="L2239" s="137"/>
      <c r="M2239" s="137"/>
      <c r="N2239" s="126"/>
      <c r="O2239" s="125"/>
      <c r="P2239" s="125"/>
      <c r="Q2239" s="137"/>
      <c r="R2239" s="137"/>
      <c r="S2239" s="137"/>
      <c r="T2239" s="137"/>
    </row>
    <row r="2240" spans="1:20" ht="15.75" x14ac:dyDescent="0.25">
      <c r="A2240" s="110">
        <v>31</v>
      </c>
      <c r="B2240" s="110" t="s">
        <v>3564</v>
      </c>
      <c r="C2240" s="113" t="s">
        <v>3521</v>
      </c>
      <c r="D2240" s="182" t="s">
        <v>3522</v>
      </c>
      <c r="E2240" s="213">
        <v>430000</v>
      </c>
      <c r="F2240" s="112"/>
      <c r="G2240" s="125"/>
      <c r="H2240" s="142">
        <f>SUM(H2211:H2239)</f>
        <v>13290000</v>
      </c>
      <c r="I2240" s="125"/>
      <c r="J2240" s="126"/>
      <c r="K2240" s="126"/>
      <c r="L2240" s="137"/>
      <c r="M2240" s="137"/>
      <c r="N2240" s="126"/>
      <c r="O2240" s="125"/>
      <c r="P2240" s="125"/>
      <c r="Q2240" s="137"/>
      <c r="R2240" s="137"/>
      <c r="S2240" s="137"/>
      <c r="T2240" s="137"/>
    </row>
    <row r="2241" spans="1:20" ht="15.75" x14ac:dyDescent="0.25">
      <c r="A2241" s="110">
        <v>32</v>
      </c>
      <c r="B2241" s="110" t="s">
        <v>3565</v>
      </c>
      <c r="C2241" s="113" t="s">
        <v>3523</v>
      </c>
      <c r="D2241" s="182" t="s">
        <v>2576</v>
      </c>
      <c r="E2241" s="213">
        <v>430000</v>
      </c>
      <c r="F2241" s="112"/>
      <c r="G2241" s="125"/>
      <c r="H2241" s="125"/>
      <c r="I2241" s="125"/>
      <c r="J2241" s="126"/>
      <c r="K2241" s="126"/>
      <c r="L2241" s="137"/>
      <c r="M2241" s="137"/>
      <c r="N2241" s="126"/>
      <c r="O2241" s="125"/>
      <c r="P2241" s="125"/>
      <c r="Q2241" s="137"/>
      <c r="R2241" s="137"/>
      <c r="S2241" s="137"/>
      <c r="T2241" s="137"/>
    </row>
    <row r="2242" spans="1:20" ht="15.75" x14ac:dyDescent="0.25">
      <c r="A2242" s="110">
        <v>33</v>
      </c>
      <c r="B2242" s="110" t="s">
        <v>3566</v>
      </c>
      <c r="C2242" s="113" t="s">
        <v>3523</v>
      </c>
      <c r="D2242" s="182" t="s">
        <v>1002</v>
      </c>
      <c r="E2242" s="213">
        <v>210000</v>
      </c>
      <c r="F2242" s="112"/>
      <c r="G2242" s="125"/>
      <c r="H2242" s="125"/>
      <c r="I2242" s="125"/>
      <c r="J2242" s="126"/>
      <c r="K2242" s="126"/>
      <c r="L2242" s="137"/>
      <c r="M2242" s="137"/>
      <c r="N2242" s="126"/>
      <c r="O2242" s="125"/>
      <c r="P2242" s="125"/>
      <c r="Q2242" s="137"/>
      <c r="R2242" s="137"/>
      <c r="S2242" s="137"/>
      <c r="T2242" s="137"/>
    </row>
    <row r="2243" spans="1:20" ht="15.75" x14ac:dyDescent="0.25">
      <c r="A2243" s="110">
        <v>34</v>
      </c>
      <c r="B2243" s="110" t="s">
        <v>3567</v>
      </c>
      <c r="C2243" s="113" t="s">
        <v>3524</v>
      </c>
      <c r="D2243" s="182" t="s">
        <v>3503</v>
      </c>
      <c r="E2243" s="213">
        <v>560000</v>
      </c>
      <c r="F2243" s="112"/>
      <c r="G2243" s="125"/>
      <c r="H2243" s="125"/>
      <c r="I2243" s="125"/>
      <c r="J2243" s="126"/>
      <c r="K2243" s="126"/>
      <c r="L2243" s="137"/>
      <c r="M2243" s="137"/>
      <c r="N2243" s="126"/>
      <c r="O2243" s="125"/>
      <c r="P2243" s="125"/>
      <c r="Q2243" s="137"/>
      <c r="R2243" s="137"/>
      <c r="S2243" s="137"/>
      <c r="T2243" s="137"/>
    </row>
    <row r="2244" spans="1:20" ht="15.75" x14ac:dyDescent="0.25">
      <c r="A2244" s="110">
        <v>35</v>
      </c>
      <c r="B2244" s="110" t="s">
        <v>3568</v>
      </c>
      <c r="C2244" s="113" t="s">
        <v>3524</v>
      </c>
      <c r="D2244" s="182" t="s">
        <v>3504</v>
      </c>
      <c r="E2244" s="213">
        <v>210000</v>
      </c>
      <c r="F2244" s="112"/>
      <c r="G2244" s="125"/>
      <c r="H2244" s="125"/>
      <c r="I2244" s="125"/>
      <c r="J2244" s="126"/>
      <c r="K2244" s="126"/>
      <c r="L2244" s="137"/>
      <c r="M2244" s="137"/>
      <c r="N2244" s="126"/>
      <c r="O2244" s="125"/>
      <c r="P2244" s="125"/>
      <c r="Q2244" s="137"/>
      <c r="R2244" s="137"/>
      <c r="S2244" s="137"/>
      <c r="T2244" s="137"/>
    </row>
    <row r="2245" spans="1:20" ht="15.75" x14ac:dyDescent="0.25">
      <c r="A2245" s="110">
        <v>36</v>
      </c>
      <c r="B2245" s="110" t="s">
        <v>3569</v>
      </c>
      <c r="C2245" s="113" t="s">
        <v>3593</v>
      </c>
      <c r="D2245" s="182" t="s">
        <v>3504</v>
      </c>
      <c r="E2245" s="213">
        <v>210000</v>
      </c>
      <c r="F2245" s="112"/>
      <c r="G2245" s="125"/>
      <c r="H2245" s="125"/>
      <c r="I2245" s="125"/>
      <c r="J2245" s="126"/>
      <c r="K2245" s="126"/>
      <c r="L2245" s="137"/>
      <c r="M2245" s="137"/>
      <c r="N2245" s="126"/>
      <c r="O2245" s="125"/>
      <c r="P2245" s="125"/>
      <c r="Q2245" s="137"/>
      <c r="R2245" s="137"/>
      <c r="S2245" s="137"/>
      <c r="T2245" s="137"/>
    </row>
    <row r="2246" spans="1:20" ht="15.75" x14ac:dyDescent="0.25">
      <c r="A2246" s="110">
        <v>37</v>
      </c>
      <c r="B2246" s="110" t="s">
        <v>3570</v>
      </c>
      <c r="C2246" s="113" t="s">
        <v>3593</v>
      </c>
      <c r="D2246" s="182" t="s">
        <v>3503</v>
      </c>
      <c r="E2246" s="213">
        <v>560000</v>
      </c>
      <c r="F2246" s="112"/>
      <c r="G2246" s="125"/>
      <c r="H2246" s="125"/>
      <c r="I2246" s="125"/>
      <c r="J2246" s="126"/>
      <c r="K2246" s="126"/>
      <c r="L2246" s="137"/>
      <c r="M2246" s="137"/>
      <c r="N2246" s="126"/>
      <c r="O2246" s="125"/>
      <c r="P2246" s="125"/>
      <c r="Q2246" s="137"/>
      <c r="R2246" s="137"/>
      <c r="S2246" s="137"/>
      <c r="T2246" s="137"/>
    </row>
    <row r="2247" spans="1:20" ht="15.75" x14ac:dyDescent="0.25">
      <c r="A2247" s="110">
        <v>38</v>
      </c>
      <c r="B2247" s="110" t="s">
        <v>3571</v>
      </c>
      <c r="C2247" s="113" t="s">
        <v>3525</v>
      </c>
      <c r="D2247" s="182" t="s">
        <v>3503</v>
      </c>
      <c r="E2247" s="213">
        <v>560000</v>
      </c>
      <c r="F2247" s="112"/>
      <c r="G2247" s="125"/>
      <c r="H2247" s="125"/>
      <c r="I2247" s="125"/>
      <c r="J2247" s="126"/>
      <c r="K2247" s="126"/>
      <c r="L2247" s="137"/>
      <c r="M2247" s="137"/>
      <c r="N2247" s="126"/>
      <c r="O2247" s="125"/>
      <c r="P2247" s="125"/>
      <c r="Q2247" s="137"/>
      <c r="R2247" s="137"/>
      <c r="S2247" s="137"/>
      <c r="T2247" s="137"/>
    </row>
    <row r="2248" spans="1:20" ht="15.75" x14ac:dyDescent="0.25">
      <c r="A2248" s="110">
        <v>39</v>
      </c>
      <c r="B2248" s="110" t="s">
        <v>3572</v>
      </c>
      <c r="C2248" s="113" t="s">
        <v>3525</v>
      </c>
      <c r="D2248" s="182" t="s">
        <v>3504</v>
      </c>
      <c r="E2248" s="213">
        <v>230000</v>
      </c>
      <c r="F2248" s="112"/>
      <c r="G2248" s="125"/>
      <c r="H2248" s="125"/>
      <c r="I2248" s="125"/>
      <c r="J2248" s="126"/>
      <c r="K2248" s="126"/>
      <c r="L2248" s="137"/>
      <c r="M2248" s="137"/>
      <c r="N2248" s="126"/>
      <c r="O2248" s="125"/>
      <c r="P2248" s="125"/>
      <c r="Q2248" s="137"/>
      <c r="R2248" s="137"/>
      <c r="S2248" s="137"/>
      <c r="T2248" s="137"/>
    </row>
    <row r="2249" spans="1:20" ht="15.75" x14ac:dyDescent="0.25">
      <c r="A2249" s="110">
        <v>40</v>
      </c>
      <c r="B2249" s="110" t="s">
        <v>3573</v>
      </c>
      <c r="C2249" s="113" t="s">
        <v>3526</v>
      </c>
      <c r="D2249" s="182" t="s">
        <v>3504</v>
      </c>
      <c r="E2249" s="213">
        <v>230000</v>
      </c>
      <c r="F2249" s="112"/>
      <c r="G2249" s="125"/>
      <c r="H2249" s="125"/>
      <c r="I2249" s="125"/>
      <c r="J2249" s="126"/>
      <c r="K2249" s="126"/>
      <c r="L2249" s="137"/>
      <c r="M2249" s="137"/>
      <c r="N2249" s="126"/>
      <c r="O2249" s="125"/>
      <c r="P2249" s="125"/>
      <c r="Q2249" s="137"/>
      <c r="R2249" s="137"/>
      <c r="S2249" s="137"/>
      <c r="T2249" s="137"/>
    </row>
    <row r="2250" spans="1:20" ht="15.75" x14ac:dyDescent="0.25">
      <c r="A2250" s="110">
        <v>41</v>
      </c>
      <c r="B2250" s="110" t="s">
        <v>3574</v>
      </c>
      <c r="C2250" s="113" t="s">
        <v>3527</v>
      </c>
      <c r="D2250" s="182" t="s">
        <v>3503</v>
      </c>
      <c r="E2250" s="213">
        <v>560000</v>
      </c>
      <c r="F2250" s="112"/>
      <c r="G2250" s="125"/>
      <c r="H2250" s="125"/>
      <c r="I2250" s="125"/>
      <c r="J2250" s="126"/>
      <c r="K2250" s="126"/>
      <c r="L2250" s="137"/>
      <c r="M2250" s="137"/>
      <c r="N2250" s="126"/>
      <c r="O2250" s="125"/>
      <c r="P2250" s="125"/>
      <c r="Q2250" s="137"/>
      <c r="R2250" s="137"/>
      <c r="S2250" s="137"/>
      <c r="T2250" s="137"/>
    </row>
    <row r="2251" spans="1:20" ht="15.75" x14ac:dyDescent="0.25">
      <c r="A2251" s="110">
        <v>42</v>
      </c>
      <c r="B2251" s="110" t="s">
        <v>3575</v>
      </c>
      <c r="C2251" s="113" t="s">
        <v>3528</v>
      </c>
      <c r="D2251" s="182" t="s">
        <v>3503</v>
      </c>
      <c r="E2251" s="213">
        <v>560000</v>
      </c>
      <c r="F2251" s="112"/>
      <c r="G2251" s="125"/>
      <c r="H2251" s="125"/>
      <c r="I2251" s="125"/>
      <c r="J2251" s="126"/>
      <c r="K2251" s="126"/>
      <c r="L2251" s="137"/>
      <c r="M2251" s="137"/>
      <c r="N2251" s="126"/>
      <c r="O2251" s="125"/>
      <c r="P2251" s="125"/>
      <c r="Q2251" s="137"/>
      <c r="R2251" s="137"/>
      <c r="S2251" s="137"/>
      <c r="T2251" s="137"/>
    </row>
    <row r="2252" spans="1:20" ht="15.75" x14ac:dyDescent="0.25">
      <c r="A2252" s="110">
        <v>43</v>
      </c>
      <c r="B2252" s="110" t="s">
        <v>3576</v>
      </c>
      <c r="C2252" s="113" t="s">
        <v>3528</v>
      </c>
      <c r="D2252" s="182" t="s">
        <v>3504</v>
      </c>
      <c r="E2252" s="213">
        <v>230000</v>
      </c>
      <c r="F2252" s="112"/>
      <c r="G2252" s="125"/>
      <c r="H2252" s="125"/>
      <c r="I2252" s="125"/>
      <c r="J2252" s="126"/>
      <c r="K2252" s="126"/>
      <c r="L2252" s="137"/>
      <c r="M2252" s="137"/>
      <c r="N2252" s="126"/>
      <c r="O2252" s="125"/>
      <c r="P2252" s="125"/>
      <c r="Q2252" s="137"/>
      <c r="R2252" s="137"/>
      <c r="S2252" s="137"/>
      <c r="T2252" s="137"/>
    </row>
    <row r="2253" spans="1:20" ht="15.75" x14ac:dyDescent="0.25">
      <c r="A2253" s="110">
        <v>44</v>
      </c>
      <c r="B2253" s="110" t="s">
        <v>3577</v>
      </c>
      <c r="C2253" s="113" t="s">
        <v>3529</v>
      </c>
      <c r="D2253" s="182" t="s">
        <v>3504</v>
      </c>
      <c r="E2253" s="213">
        <v>230000</v>
      </c>
      <c r="F2253" s="112"/>
      <c r="G2253" s="125"/>
      <c r="H2253" s="125"/>
      <c r="I2253" s="125"/>
      <c r="J2253" s="126"/>
      <c r="K2253" s="126"/>
      <c r="L2253" s="137"/>
      <c r="M2253" s="137"/>
      <c r="N2253" s="126"/>
      <c r="O2253" s="125"/>
      <c r="P2253" s="125"/>
      <c r="Q2253" s="137"/>
      <c r="R2253" s="137"/>
      <c r="S2253" s="137"/>
      <c r="T2253" s="137"/>
    </row>
    <row r="2254" spans="1:20" ht="15.75" x14ac:dyDescent="0.25">
      <c r="A2254" s="110">
        <v>45</v>
      </c>
      <c r="B2254" s="110" t="s">
        <v>3578</v>
      </c>
      <c r="C2254" s="113" t="s">
        <v>3529</v>
      </c>
      <c r="D2254" s="182" t="s">
        <v>3503</v>
      </c>
      <c r="E2254" s="213">
        <v>560000</v>
      </c>
      <c r="F2254" s="112"/>
      <c r="G2254" s="125"/>
      <c r="H2254" s="125"/>
      <c r="I2254" s="125"/>
      <c r="J2254" s="126"/>
      <c r="K2254" s="126"/>
      <c r="L2254" s="137"/>
      <c r="M2254" s="137"/>
      <c r="N2254" s="126"/>
      <c r="O2254" s="125"/>
      <c r="P2254" s="125"/>
      <c r="Q2254" s="137"/>
      <c r="R2254" s="137"/>
      <c r="S2254" s="137"/>
      <c r="T2254" s="137"/>
    </row>
    <row r="2255" spans="1:20" ht="15.75" x14ac:dyDescent="0.25">
      <c r="A2255" s="110">
        <v>46</v>
      </c>
      <c r="B2255" s="110" t="s">
        <v>3579</v>
      </c>
      <c r="C2255" s="113" t="s">
        <v>3530</v>
      </c>
      <c r="D2255" s="182" t="s">
        <v>3503</v>
      </c>
      <c r="E2255" s="213">
        <v>560000</v>
      </c>
      <c r="F2255" s="112"/>
      <c r="G2255" s="125"/>
      <c r="H2255" s="125"/>
      <c r="I2255" s="125"/>
      <c r="J2255" s="126"/>
      <c r="K2255" s="126"/>
      <c r="L2255" s="137"/>
      <c r="M2255" s="137"/>
      <c r="N2255" s="126"/>
      <c r="O2255" s="125"/>
      <c r="P2255" s="125"/>
      <c r="Q2255" s="137"/>
      <c r="R2255" s="137"/>
      <c r="S2255" s="137"/>
      <c r="T2255" s="137"/>
    </row>
    <row r="2256" spans="1:20" ht="15.75" x14ac:dyDescent="0.25">
      <c r="A2256" s="110">
        <v>47</v>
      </c>
      <c r="B2256" s="110" t="s">
        <v>3580</v>
      </c>
      <c r="C2256" s="113" t="s">
        <v>3530</v>
      </c>
      <c r="D2256" s="182" t="s">
        <v>3504</v>
      </c>
      <c r="E2256" s="213">
        <v>230000</v>
      </c>
      <c r="F2256" s="112"/>
      <c r="G2256" s="125"/>
      <c r="H2256" s="125"/>
      <c r="I2256" s="125"/>
      <c r="J2256" s="126"/>
      <c r="K2256" s="126"/>
      <c r="L2256" s="137"/>
      <c r="M2256" s="137"/>
      <c r="N2256" s="126"/>
      <c r="O2256" s="125"/>
      <c r="P2256" s="125"/>
      <c r="Q2256" s="137"/>
      <c r="R2256" s="137"/>
      <c r="S2256" s="137"/>
      <c r="T2256" s="137"/>
    </row>
    <row r="2257" spans="1:20" ht="15.75" x14ac:dyDescent="0.25">
      <c r="A2257" s="110">
        <v>48</v>
      </c>
      <c r="B2257" s="110" t="s">
        <v>3581</v>
      </c>
      <c r="C2257" s="113" t="s">
        <v>3531</v>
      </c>
      <c r="D2257" s="182" t="s">
        <v>3504</v>
      </c>
      <c r="E2257" s="213">
        <v>230000</v>
      </c>
      <c r="F2257" s="112"/>
      <c r="G2257" s="125"/>
      <c r="H2257" s="125"/>
      <c r="I2257" s="125"/>
      <c r="J2257" s="126"/>
      <c r="K2257" s="126"/>
      <c r="L2257" s="137"/>
      <c r="M2257" s="137"/>
      <c r="N2257" s="126"/>
      <c r="O2257" s="125"/>
      <c r="P2257" s="125"/>
      <c r="Q2257" s="137"/>
      <c r="R2257" s="137"/>
      <c r="S2257" s="137"/>
      <c r="T2257" s="137"/>
    </row>
    <row r="2258" spans="1:20" ht="15.75" x14ac:dyDescent="0.25">
      <c r="A2258" s="110">
        <v>49</v>
      </c>
      <c r="B2258" s="110" t="s">
        <v>3582</v>
      </c>
      <c r="C2258" s="113" t="s">
        <v>3531</v>
      </c>
      <c r="D2258" s="182" t="s">
        <v>3503</v>
      </c>
      <c r="E2258" s="213">
        <v>560000</v>
      </c>
      <c r="F2258" s="112"/>
      <c r="G2258" s="125"/>
      <c r="H2258" s="125"/>
      <c r="I2258" s="125"/>
      <c r="J2258" s="126"/>
      <c r="K2258" s="126"/>
      <c r="L2258" s="137"/>
      <c r="M2258" s="137"/>
      <c r="N2258" s="126"/>
      <c r="O2258" s="125"/>
      <c r="P2258" s="125"/>
      <c r="Q2258" s="137"/>
      <c r="R2258" s="137"/>
      <c r="S2258" s="137"/>
      <c r="T2258" s="137"/>
    </row>
    <row r="2259" spans="1:20" ht="15.75" x14ac:dyDescent="0.25">
      <c r="A2259" s="110">
        <v>50</v>
      </c>
      <c r="B2259" s="110" t="s">
        <v>3583</v>
      </c>
      <c r="C2259" s="113" t="s">
        <v>3532</v>
      </c>
      <c r="D2259" s="182" t="s">
        <v>3503</v>
      </c>
      <c r="E2259" s="213">
        <v>560000</v>
      </c>
      <c r="F2259" s="112"/>
      <c r="G2259" s="125"/>
      <c r="H2259" s="125"/>
      <c r="I2259" s="125"/>
      <c r="J2259" s="126"/>
      <c r="K2259" s="126"/>
      <c r="L2259" s="137"/>
      <c r="M2259" s="137"/>
      <c r="N2259" s="126"/>
      <c r="O2259" s="125"/>
      <c r="P2259" s="125"/>
      <c r="Q2259" s="137"/>
      <c r="R2259" s="137"/>
      <c r="S2259" s="137"/>
      <c r="T2259" s="137"/>
    </row>
    <row r="2260" spans="1:20" ht="15.75" x14ac:dyDescent="0.25">
      <c r="A2260" s="110">
        <v>51</v>
      </c>
      <c r="B2260" s="110" t="s">
        <v>3584</v>
      </c>
      <c r="C2260" s="113" t="s">
        <v>3532</v>
      </c>
      <c r="D2260" s="182" t="s">
        <v>3504</v>
      </c>
      <c r="E2260" s="213">
        <v>230000</v>
      </c>
      <c r="F2260" s="112"/>
      <c r="G2260" s="125"/>
      <c r="H2260" s="125"/>
      <c r="I2260" s="125"/>
      <c r="J2260" s="126"/>
      <c r="K2260" s="126"/>
      <c r="L2260" s="137"/>
      <c r="M2260" s="137"/>
      <c r="N2260" s="126"/>
      <c r="O2260" s="125"/>
      <c r="P2260" s="125"/>
      <c r="Q2260" s="137"/>
      <c r="R2260" s="137"/>
      <c r="S2260" s="137"/>
      <c r="T2260" s="137"/>
    </row>
    <row r="2261" spans="1:20" ht="15.75" x14ac:dyDescent="0.25">
      <c r="A2261" s="110">
        <v>52</v>
      </c>
      <c r="B2261" s="110" t="s">
        <v>3585</v>
      </c>
      <c r="C2261" s="113" t="s">
        <v>3533</v>
      </c>
      <c r="D2261" s="182" t="s">
        <v>3504</v>
      </c>
      <c r="E2261" s="213">
        <v>230000</v>
      </c>
      <c r="F2261" s="112"/>
      <c r="G2261" s="125"/>
      <c r="H2261" s="125"/>
      <c r="I2261" s="125"/>
      <c r="J2261" s="126"/>
      <c r="K2261" s="126"/>
      <c r="L2261" s="137"/>
      <c r="M2261" s="137"/>
      <c r="N2261" s="126"/>
      <c r="O2261" s="125"/>
      <c r="P2261" s="125"/>
      <c r="Q2261" s="137"/>
      <c r="R2261" s="137"/>
      <c r="S2261" s="137"/>
      <c r="T2261" s="137"/>
    </row>
    <row r="2262" spans="1:20" ht="15.75" x14ac:dyDescent="0.25">
      <c r="A2262" s="110">
        <v>53</v>
      </c>
      <c r="B2262" s="110" t="s">
        <v>3586</v>
      </c>
      <c r="C2262" s="113" t="s">
        <v>3533</v>
      </c>
      <c r="D2262" s="182" t="s">
        <v>3503</v>
      </c>
      <c r="E2262" s="213">
        <v>560000</v>
      </c>
      <c r="F2262" s="112"/>
      <c r="G2262" s="125"/>
      <c r="H2262" s="125"/>
      <c r="I2262" s="125"/>
      <c r="J2262" s="126"/>
      <c r="K2262" s="126"/>
      <c r="L2262" s="137"/>
      <c r="M2262" s="137"/>
      <c r="N2262" s="126"/>
      <c r="O2262" s="125"/>
      <c r="P2262" s="125"/>
      <c r="Q2262" s="137"/>
      <c r="R2262" s="137"/>
      <c r="S2262" s="137"/>
      <c r="T2262" s="137"/>
    </row>
    <row r="2263" spans="1:20" ht="26.25" x14ac:dyDescent="0.25">
      <c r="A2263" s="110">
        <v>54</v>
      </c>
      <c r="B2263" s="110" t="s">
        <v>3591</v>
      </c>
      <c r="C2263" s="187" t="s">
        <v>3592</v>
      </c>
      <c r="D2263" s="182" t="s">
        <v>3513</v>
      </c>
      <c r="E2263" s="213">
        <v>640000</v>
      </c>
      <c r="F2263" s="188" t="s">
        <v>3647</v>
      </c>
      <c r="G2263" s="125"/>
      <c r="H2263" s="125"/>
      <c r="I2263" s="125"/>
      <c r="J2263" s="126"/>
      <c r="K2263" s="126"/>
      <c r="L2263" s="137"/>
      <c r="M2263" s="137"/>
      <c r="N2263" s="126"/>
      <c r="O2263" s="125"/>
      <c r="P2263" s="125"/>
      <c r="Q2263" s="137"/>
      <c r="R2263" s="137"/>
      <c r="S2263" s="137"/>
      <c r="T2263" s="137"/>
    </row>
    <row r="2264" spans="1:20" ht="15.75" x14ac:dyDescent="0.25">
      <c r="A2264" s="110">
        <v>55</v>
      </c>
      <c r="B2264" s="110" t="s">
        <v>3610</v>
      </c>
      <c r="C2264" s="187" t="s">
        <v>3594</v>
      </c>
      <c r="D2264" s="182" t="s">
        <v>3503</v>
      </c>
      <c r="E2264" s="213">
        <v>560000</v>
      </c>
      <c r="F2264" s="112"/>
      <c r="G2264" s="125"/>
      <c r="H2264" s="125"/>
      <c r="I2264" s="125"/>
      <c r="J2264" s="126"/>
      <c r="K2264" s="126"/>
      <c r="L2264" s="137"/>
      <c r="M2264" s="137"/>
      <c r="N2264" s="126"/>
      <c r="O2264" s="125"/>
      <c r="P2264" s="125"/>
      <c r="Q2264" s="137"/>
      <c r="R2264" s="137"/>
      <c r="S2264" s="137"/>
      <c r="T2264" s="137"/>
    </row>
    <row r="2265" spans="1:20" ht="15.75" x14ac:dyDescent="0.25">
      <c r="A2265" s="110">
        <v>56</v>
      </c>
      <c r="B2265" s="110" t="s">
        <v>3611</v>
      </c>
      <c r="C2265" s="187" t="s">
        <v>3594</v>
      </c>
      <c r="D2265" s="165" t="s">
        <v>3504</v>
      </c>
      <c r="E2265" s="213">
        <v>230000</v>
      </c>
      <c r="F2265" s="112"/>
      <c r="G2265" s="125"/>
      <c r="H2265" s="125"/>
      <c r="I2265" s="125"/>
      <c r="J2265" s="126"/>
      <c r="K2265" s="126"/>
      <c r="L2265" s="137"/>
      <c r="M2265" s="137"/>
      <c r="N2265" s="126"/>
      <c r="O2265" s="125"/>
      <c r="P2265" s="125"/>
      <c r="Q2265" s="137"/>
      <c r="R2265" s="137"/>
      <c r="S2265" s="137"/>
      <c r="T2265" s="137"/>
    </row>
    <row r="2266" spans="1:20" ht="15.75" x14ac:dyDescent="0.25">
      <c r="A2266" s="110">
        <v>57</v>
      </c>
      <c r="B2266" s="110" t="s">
        <v>3612</v>
      </c>
      <c r="C2266" s="119" t="s">
        <v>3595</v>
      </c>
      <c r="D2266" s="165" t="s">
        <v>3504</v>
      </c>
      <c r="E2266" s="213">
        <v>230000</v>
      </c>
      <c r="F2266" s="112"/>
      <c r="G2266" s="125"/>
      <c r="H2266" s="125"/>
      <c r="I2266" s="125"/>
      <c r="J2266" s="126"/>
      <c r="K2266" s="126"/>
      <c r="L2266" s="137"/>
      <c r="M2266" s="137"/>
      <c r="N2266" s="126"/>
      <c r="O2266" s="125"/>
      <c r="P2266" s="125"/>
      <c r="Q2266" s="137"/>
      <c r="R2266" s="137"/>
      <c r="S2266" s="137"/>
      <c r="T2266" s="137"/>
    </row>
    <row r="2267" spans="1:20" ht="15.75" x14ac:dyDescent="0.25">
      <c r="A2267" s="110">
        <v>58</v>
      </c>
      <c r="B2267" s="110" t="s">
        <v>3613</v>
      </c>
      <c r="C2267" s="119" t="s">
        <v>3595</v>
      </c>
      <c r="D2267" s="182" t="s">
        <v>3607</v>
      </c>
      <c r="E2267" s="213">
        <v>560000</v>
      </c>
      <c r="F2267" s="112"/>
      <c r="G2267" s="125"/>
      <c r="H2267" s="125"/>
      <c r="I2267" s="125"/>
      <c r="J2267" s="126"/>
      <c r="K2267" s="126"/>
      <c r="L2267" s="137"/>
      <c r="M2267" s="137"/>
      <c r="N2267" s="126"/>
      <c r="O2267" s="125"/>
      <c r="P2267" s="125"/>
      <c r="Q2267" s="137"/>
      <c r="R2267" s="137"/>
      <c r="S2267" s="137"/>
      <c r="T2267" s="137"/>
    </row>
    <row r="2268" spans="1:20" ht="15.75" x14ac:dyDescent="0.25">
      <c r="A2268" s="110">
        <v>59</v>
      </c>
      <c r="B2268" s="110" t="s">
        <v>3614</v>
      </c>
      <c r="C2268" s="113" t="s">
        <v>3596</v>
      </c>
      <c r="D2268" s="182" t="s">
        <v>3607</v>
      </c>
      <c r="E2268" s="213">
        <v>560000</v>
      </c>
      <c r="F2268" s="112"/>
      <c r="G2268" s="125"/>
      <c r="H2268" s="125"/>
      <c r="I2268" s="125"/>
      <c r="J2268" s="126"/>
      <c r="K2268" s="126"/>
      <c r="L2268" s="137"/>
      <c r="M2268" s="137"/>
      <c r="N2268" s="126"/>
      <c r="O2268" s="125"/>
      <c r="P2268" s="125"/>
      <c r="Q2268" s="137"/>
      <c r="R2268" s="137"/>
      <c r="S2268" s="137"/>
      <c r="T2268" s="137"/>
    </row>
    <row r="2269" spans="1:20" ht="15.75" x14ac:dyDescent="0.25">
      <c r="A2269" s="110">
        <v>60</v>
      </c>
      <c r="B2269" s="110" t="s">
        <v>3615</v>
      </c>
      <c r="C2269" s="113" t="s">
        <v>3596</v>
      </c>
      <c r="D2269" s="165" t="s">
        <v>3504</v>
      </c>
      <c r="E2269" s="213">
        <v>230000</v>
      </c>
      <c r="F2269" s="112"/>
      <c r="G2269" s="125"/>
      <c r="H2269" s="125"/>
      <c r="I2269" s="125"/>
      <c r="J2269" s="126"/>
      <c r="K2269" s="126"/>
      <c r="L2269" s="137"/>
      <c r="M2269" s="137"/>
      <c r="N2269" s="126"/>
      <c r="O2269" s="125"/>
      <c r="P2269" s="125"/>
      <c r="Q2269" s="137"/>
      <c r="R2269" s="137"/>
      <c r="S2269" s="137"/>
      <c r="T2269" s="137"/>
    </row>
    <row r="2270" spans="1:20" ht="15.75" x14ac:dyDescent="0.25">
      <c r="A2270" s="110">
        <v>61</v>
      </c>
      <c r="B2270" s="110" t="s">
        <v>3616</v>
      </c>
      <c r="C2270" s="113" t="s">
        <v>3597</v>
      </c>
      <c r="D2270" s="165" t="s">
        <v>3504</v>
      </c>
      <c r="E2270" s="213">
        <v>230000</v>
      </c>
      <c r="F2270" s="112"/>
      <c r="G2270" s="125"/>
      <c r="H2270" s="125"/>
      <c r="I2270" s="125"/>
      <c r="J2270" s="126"/>
      <c r="K2270" s="126"/>
      <c r="L2270" s="137"/>
      <c r="M2270" s="137"/>
      <c r="N2270" s="126"/>
      <c r="O2270" s="125"/>
      <c r="P2270" s="125"/>
      <c r="Q2270" s="137"/>
      <c r="R2270" s="137"/>
      <c r="S2270" s="137"/>
      <c r="T2270" s="137"/>
    </row>
    <row r="2271" spans="1:20" ht="15.75" x14ac:dyDescent="0.25">
      <c r="A2271" s="110">
        <v>62</v>
      </c>
      <c r="B2271" s="110" t="s">
        <v>3617</v>
      </c>
      <c r="C2271" s="113" t="s">
        <v>3597</v>
      </c>
      <c r="D2271" s="182" t="s">
        <v>3607</v>
      </c>
      <c r="E2271" s="213">
        <v>560000</v>
      </c>
      <c r="F2271" s="112"/>
      <c r="G2271" s="125"/>
      <c r="H2271" s="125"/>
      <c r="I2271" s="125"/>
      <c r="J2271" s="126"/>
      <c r="K2271" s="126"/>
      <c r="L2271" s="137"/>
      <c r="M2271" s="137"/>
      <c r="N2271" s="126"/>
      <c r="O2271" s="125"/>
      <c r="P2271" s="125"/>
      <c r="Q2271" s="137"/>
      <c r="R2271" s="137"/>
      <c r="S2271" s="137"/>
      <c r="T2271" s="137"/>
    </row>
    <row r="2272" spans="1:20" ht="15.75" x14ac:dyDescent="0.25">
      <c r="A2272" s="110">
        <v>63</v>
      </c>
      <c r="B2272" s="110" t="s">
        <v>3618</v>
      </c>
      <c r="C2272" s="113" t="s">
        <v>3524</v>
      </c>
      <c r="D2272" s="165" t="s">
        <v>3608</v>
      </c>
      <c r="E2272" s="213">
        <v>20000</v>
      </c>
      <c r="F2272" s="112"/>
      <c r="G2272" s="125"/>
      <c r="H2272" s="125"/>
      <c r="I2272" s="125"/>
      <c r="J2272" s="126"/>
      <c r="K2272" s="126"/>
      <c r="L2272" s="137"/>
      <c r="M2272" s="137"/>
      <c r="N2272" s="126"/>
      <c r="O2272" s="125"/>
      <c r="P2272" s="125"/>
      <c r="Q2272" s="137"/>
      <c r="R2272" s="137"/>
      <c r="S2272" s="137"/>
      <c r="T2272" s="137"/>
    </row>
    <row r="2273" spans="1:20" ht="15.75" x14ac:dyDescent="0.25">
      <c r="A2273" s="110">
        <v>64</v>
      </c>
      <c r="B2273" s="110" t="s">
        <v>3619</v>
      </c>
      <c r="C2273" s="113" t="s">
        <v>3593</v>
      </c>
      <c r="D2273" s="165" t="s">
        <v>3608</v>
      </c>
      <c r="E2273" s="213">
        <v>20000</v>
      </c>
      <c r="F2273" s="112"/>
      <c r="G2273" s="125"/>
      <c r="H2273" s="125"/>
      <c r="I2273" s="125"/>
      <c r="J2273" s="126"/>
      <c r="K2273" s="126"/>
      <c r="L2273" s="137"/>
      <c r="M2273" s="137"/>
      <c r="N2273" s="126"/>
      <c r="O2273" s="125"/>
      <c r="P2273" s="125"/>
      <c r="Q2273" s="137"/>
      <c r="R2273" s="137"/>
      <c r="S2273" s="137"/>
      <c r="T2273" s="137"/>
    </row>
    <row r="2274" spans="1:20" ht="15.75" x14ac:dyDescent="0.25">
      <c r="A2274" s="110">
        <v>65</v>
      </c>
      <c r="B2274" s="110" t="s">
        <v>3620</v>
      </c>
      <c r="C2274" s="113" t="s">
        <v>3598</v>
      </c>
      <c r="D2274" s="165" t="s">
        <v>1848</v>
      </c>
      <c r="E2274" s="213"/>
      <c r="F2274" s="112" t="s">
        <v>15</v>
      </c>
      <c r="G2274" s="125"/>
      <c r="H2274" s="125"/>
      <c r="I2274" s="125"/>
      <c r="J2274" s="126"/>
      <c r="K2274" s="126"/>
      <c r="L2274" s="137"/>
      <c r="M2274" s="137"/>
      <c r="N2274" s="126"/>
      <c r="O2274" s="125"/>
      <c r="P2274" s="125"/>
      <c r="Q2274" s="137"/>
      <c r="R2274" s="137"/>
      <c r="S2274" s="137"/>
      <c r="T2274" s="137"/>
    </row>
    <row r="2275" spans="1:20" ht="15.75" x14ac:dyDescent="0.25">
      <c r="A2275" s="110">
        <v>66</v>
      </c>
      <c r="B2275" s="110" t="s">
        <v>3621</v>
      </c>
      <c r="C2275" s="113" t="s">
        <v>3599</v>
      </c>
      <c r="D2275" s="165" t="s">
        <v>3609</v>
      </c>
      <c r="E2275" s="213"/>
      <c r="F2275" s="112" t="s">
        <v>15</v>
      </c>
      <c r="G2275" s="125"/>
      <c r="H2275" s="125"/>
      <c r="I2275" s="125"/>
      <c r="J2275" s="126"/>
      <c r="K2275" s="126"/>
      <c r="L2275" s="137"/>
      <c r="M2275" s="137"/>
      <c r="N2275" s="126"/>
      <c r="O2275" s="125"/>
      <c r="P2275" s="125"/>
      <c r="Q2275" s="137"/>
      <c r="R2275" s="137"/>
      <c r="S2275" s="137"/>
      <c r="T2275" s="137"/>
    </row>
    <row r="2276" spans="1:20" ht="15.75" x14ac:dyDescent="0.25">
      <c r="A2276" s="110">
        <v>67</v>
      </c>
      <c r="B2276" s="110" t="s">
        <v>3622</v>
      </c>
      <c r="C2276" s="113" t="s">
        <v>3600</v>
      </c>
      <c r="D2276" s="182" t="s">
        <v>3607</v>
      </c>
      <c r="E2276" s="213">
        <v>560000</v>
      </c>
      <c r="F2276" s="112"/>
      <c r="G2276" s="125"/>
      <c r="H2276" s="125"/>
      <c r="I2276" s="125"/>
      <c r="J2276" s="126"/>
      <c r="K2276" s="126"/>
      <c r="L2276" s="137"/>
      <c r="M2276" s="137"/>
      <c r="N2276" s="126"/>
      <c r="O2276" s="125"/>
      <c r="P2276" s="125"/>
      <c r="Q2276" s="137"/>
      <c r="R2276" s="137"/>
      <c r="S2276" s="137"/>
      <c r="T2276" s="137"/>
    </row>
    <row r="2277" spans="1:20" ht="15.75" x14ac:dyDescent="0.25">
      <c r="A2277" s="110">
        <v>68</v>
      </c>
      <c r="B2277" s="110" t="s">
        <v>3623</v>
      </c>
      <c r="C2277" s="113" t="s">
        <v>3600</v>
      </c>
      <c r="D2277" s="165" t="s">
        <v>3504</v>
      </c>
      <c r="E2277" s="213">
        <v>230000</v>
      </c>
      <c r="F2277" s="112"/>
      <c r="G2277" s="125"/>
      <c r="H2277" s="125"/>
      <c r="I2277" s="125"/>
      <c r="J2277" s="126"/>
      <c r="K2277" s="126"/>
      <c r="L2277" s="137"/>
      <c r="M2277" s="137"/>
      <c r="N2277" s="126"/>
      <c r="O2277" s="125"/>
      <c r="P2277" s="125"/>
      <c r="Q2277" s="137"/>
      <c r="R2277" s="137"/>
      <c r="S2277" s="137"/>
      <c r="T2277" s="137"/>
    </row>
    <row r="2278" spans="1:20" ht="15.75" x14ac:dyDescent="0.25">
      <c r="A2278" s="110">
        <v>69</v>
      </c>
      <c r="B2278" s="110" t="s">
        <v>3624</v>
      </c>
      <c r="C2278" s="113" t="s">
        <v>3601</v>
      </c>
      <c r="D2278" s="182" t="s">
        <v>3607</v>
      </c>
      <c r="E2278" s="213">
        <v>560000</v>
      </c>
      <c r="F2278" s="112"/>
      <c r="G2278" s="125"/>
      <c r="H2278" s="125"/>
      <c r="I2278" s="125"/>
      <c r="J2278" s="126"/>
      <c r="K2278" s="126"/>
      <c r="L2278" s="137"/>
      <c r="M2278" s="137"/>
      <c r="N2278" s="126"/>
      <c r="O2278" s="125"/>
      <c r="P2278" s="125"/>
      <c r="Q2278" s="137"/>
      <c r="R2278" s="137"/>
      <c r="S2278" s="137"/>
      <c r="T2278" s="137"/>
    </row>
    <row r="2279" spans="1:20" ht="15.75" x14ac:dyDescent="0.25">
      <c r="A2279" s="110">
        <v>70</v>
      </c>
      <c r="B2279" s="110" t="s">
        <v>3625</v>
      </c>
      <c r="C2279" s="113" t="s">
        <v>3601</v>
      </c>
      <c r="D2279" s="165" t="s">
        <v>3504</v>
      </c>
      <c r="E2279" s="213">
        <v>230000</v>
      </c>
      <c r="F2279" s="112"/>
      <c r="G2279" s="125"/>
      <c r="H2279" s="125"/>
      <c r="I2279" s="125"/>
      <c r="J2279" s="126"/>
      <c r="K2279" s="126"/>
      <c r="L2279" s="137"/>
      <c r="M2279" s="137"/>
      <c r="N2279" s="126"/>
      <c r="O2279" s="125"/>
      <c r="P2279" s="125"/>
      <c r="Q2279" s="137"/>
      <c r="R2279" s="137"/>
      <c r="S2279" s="137"/>
      <c r="T2279" s="137"/>
    </row>
    <row r="2280" spans="1:20" ht="15.75" x14ac:dyDescent="0.25">
      <c r="A2280" s="110">
        <v>71</v>
      </c>
      <c r="B2280" s="110" t="s">
        <v>3626</v>
      </c>
      <c r="C2280" s="113" t="s">
        <v>3602</v>
      </c>
      <c r="D2280" s="170" t="s">
        <v>3643</v>
      </c>
      <c r="E2280" s="213">
        <v>935000</v>
      </c>
      <c r="F2280" s="112"/>
      <c r="G2280" s="125"/>
      <c r="H2280" s="125"/>
      <c r="I2280" s="125"/>
      <c r="J2280" s="126"/>
      <c r="K2280" s="126"/>
      <c r="L2280" s="137"/>
      <c r="M2280" s="137"/>
      <c r="N2280" s="126"/>
      <c r="O2280" s="125"/>
      <c r="P2280" s="125"/>
      <c r="Q2280" s="137"/>
      <c r="R2280" s="137"/>
      <c r="S2280" s="137"/>
      <c r="T2280" s="137"/>
    </row>
    <row r="2281" spans="1:20" ht="15.75" x14ac:dyDescent="0.25">
      <c r="A2281" s="110">
        <v>72</v>
      </c>
      <c r="B2281" s="110" t="s">
        <v>3627</v>
      </c>
      <c r="C2281" s="113" t="s">
        <v>3603</v>
      </c>
      <c r="D2281" s="179" t="s">
        <v>2575</v>
      </c>
      <c r="E2281" s="213">
        <v>400000</v>
      </c>
      <c r="F2281" s="112"/>
      <c r="G2281" s="125"/>
      <c r="H2281" s="125"/>
      <c r="I2281" s="125"/>
      <c r="J2281" s="126"/>
      <c r="K2281" s="126"/>
      <c r="L2281" s="137"/>
      <c r="M2281" s="137"/>
      <c r="N2281" s="126"/>
      <c r="O2281" s="125"/>
      <c r="P2281" s="125"/>
      <c r="Q2281" s="137"/>
      <c r="R2281" s="137"/>
      <c r="S2281" s="137"/>
      <c r="T2281" s="137"/>
    </row>
    <row r="2282" spans="1:20" ht="15.75" x14ac:dyDescent="0.25">
      <c r="A2282" s="110">
        <v>73</v>
      </c>
      <c r="B2282" s="110" t="s">
        <v>3628</v>
      </c>
      <c r="C2282" s="113" t="s">
        <v>3633</v>
      </c>
      <c r="D2282" s="179" t="s">
        <v>2575</v>
      </c>
      <c r="E2282" s="213">
        <v>400000</v>
      </c>
      <c r="F2282" s="112"/>
      <c r="G2282" s="125"/>
      <c r="H2282" s="125"/>
      <c r="I2282" s="125"/>
      <c r="J2282" s="126"/>
      <c r="K2282" s="126"/>
      <c r="L2282" s="137"/>
      <c r="M2282" s="137"/>
      <c r="N2282" s="126"/>
      <c r="O2282" s="125"/>
      <c r="P2282" s="125"/>
      <c r="Q2282" s="137"/>
      <c r="R2282" s="137"/>
      <c r="S2282" s="137"/>
      <c r="T2282" s="137"/>
    </row>
    <row r="2283" spans="1:20" ht="15.75" x14ac:dyDescent="0.25">
      <c r="A2283" s="110">
        <v>74</v>
      </c>
      <c r="B2283" s="110" t="s">
        <v>3629</v>
      </c>
      <c r="C2283" s="113" t="s">
        <v>3604</v>
      </c>
      <c r="D2283" s="179" t="s">
        <v>2575</v>
      </c>
      <c r="E2283" s="213">
        <v>400000</v>
      </c>
      <c r="F2283" s="112"/>
      <c r="G2283" s="125"/>
      <c r="H2283" s="125"/>
      <c r="I2283" s="125"/>
      <c r="J2283" s="126"/>
      <c r="K2283" s="126"/>
      <c r="L2283" s="137"/>
      <c r="M2283" s="137"/>
      <c r="N2283" s="126"/>
      <c r="O2283" s="125"/>
      <c r="P2283" s="125"/>
      <c r="Q2283" s="137"/>
      <c r="R2283" s="137"/>
      <c r="S2283" s="137"/>
      <c r="T2283" s="137"/>
    </row>
    <row r="2284" spans="1:20" ht="15.75" x14ac:dyDescent="0.25">
      <c r="A2284" s="110">
        <v>75</v>
      </c>
      <c r="B2284" s="110" t="s">
        <v>3630</v>
      </c>
      <c r="C2284" s="113" t="s">
        <v>3605</v>
      </c>
      <c r="D2284" s="182" t="s">
        <v>3607</v>
      </c>
      <c r="E2284" s="213">
        <v>560000</v>
      </c>
      <c r="F2284" s="112"/>
      <c r="G2284" s="125"/>
      <c r="H2284" s="125"/>
      <c r="I2284" s="125"/>
      <c r="J2284" s="126"/>
      <c r="K2284" s="126"/>
      <c r="L2284" s="137"/>
      <c r="M2284" s="137"/>
      <c r="N2284" s="126"/>
      <c r="O2284" s="125"/>
      <c r="P2284" s="125"/>
      <c r="Q2284" s="137"/>
      <c r="R2284" s="137"/>
      <c r="S2284" s="137"/>
      <c r="T2284" s="137"/>
    </row>
    <row r="2285" spans="1:20" ht="15.75" x14ac:dyDescent="0.25">
      <c r="A2285" s="110">
        <v>76</v>
      </c>
      <c r="B2285" s="110" t="s">
        <v>3631</v>
      </c>
      <c r="C2285" s="113" t="s">
        <v>3605</v>
      </c>
      <c r="D2285" s="165" t="s">
        <v>3504</v>
      </c>
      <c r="E2285" s="213">
        <v>230000</v>
      </c>
      <c r="F2285" s="112"/>
      <c r="G2285" s="125"/>
      <c r="H2285" s="125"/>
      <c r="I2285" s="125"/>
      <c r="J2285" s="126"/>
      <c r="K2285" s="126"/>
      <c r="L2285" s="137"/>
      <c r="M2285" s="137"/>
      <c r="N2285" s="126"/>
      <c r="O2285" s="125"/>
      <c r="P2285" s="125"/>
      <c r="Q2285" s="137"/>
      <c r="R2285" s="137"/>
      <c r="S2285" s="137"/>
      <c r="T2285" s="137"/>
    </row>
    <row r="2286" spans="1:20" ht="15.75" x14ac:dyDescent="0.25">
      <c r="A2286" s="110">
        <v>77</v>
      </c>
      <c r="B2286" s="110" t="s">
        <v>3632</v>
      </c>
      <c r="C2286" s="113" t="s">
        <v>3606</v>
      </c>
      <c r="D2286" s="182" t="s">
        <v>3607</v>
      </c>
      <c r="E2286" s="213">
        <v>560000</v>
      </c>
      <c r="F2286" s="112"/>
      <c r="G2286" s="125"/>
      <c r="H2286" s="125"/>
      <c r="I2286" s="125"/>
      <c r="J2286" s="126"/>
      <c r="K2286" s="126"/>
      <c r="L2286" s="137"/>
      <c r="M2286" s="137"/>
      <c r="N2286" s="126"/>
      <c r="O2286" s="125"/>
      <c r="P2286" s="125"/>
      <c r="Q2286" s="137"/>
      <c r="R2286" s="137"/>
      <c r="S2286" s="137"/>
      <c r="T2286" s="137"/>
    </row>
    <row r="2287" spans="1:20" ht="15.75" x14ac:dyDescent="0.25">
      <c r="A2287" s="110">
        <v>78</v>
      </c>
      <c r="B2287" s="110" t="s">
        <v>3634</v>
      </c>
      <c r="C2287" s="113" t="s">
        <v>3606</v>
      </c>
      <c r="D2287" s="165" t="s">
        <v>3504</v>
      </c>
      <c r="E2287" s="213">
        <v>230000</v>
      </c>
      <c r="F2287" s="112"/>
      <c r="G2287" s="125"/>
      <c r="H2287" s="125"/>
      <c r="I2287" s="125"/>
      <c r="J2287" s="126"/>
      <c r="K2287" s="126"/>
      <c r="L2287" s="137"/>
      <c r="M2287" s="137"/>
      <c r="N2287" s="126"/>
      <c r="O2287" s="125"/>
      <c r="P2287" s="125"/>
      <c r="Q2287" s="137"/>
      <c r="R2287" s="137"/>
      <c r="S2287" s="137"/>
      <c r="T2287" s="137"/>
    </row>
    <row r="2288" spans="1:20" ht="15.75" x14ac:dyDescent="0.25">
      <c r="A2288" s="110">
        <v>79</v>
      </c>
      <c r="B2288" s="110" t="s">
        <v>3635</v>
      </c>
      <c r="C2288" s="113" t="s">
        <v>3641</v>
      </c>
      <c r="D2288" s="182" t="s">
        <v>3503</v>
      </c>
      <c r="E2288" s="213">
        <v>560000</v>
      </c>
      <c r="F2288" s="112"/>
      <c r="G2288" s="125"/>
      <c r="H2288" s="125"/>
      <c r="I2288" s="125"/>
      <c r="J2288" s="126"/>
      <c r="K2288" s="126"/>
      <c r="L2288" s="137"/>
      <c r="M2288" s="137"/>
      <c r="N2288" s="126"/>
      <c r="O2288" s="125"/>
      <c r="P2288" s="125"/>
      <c r="Q2288" s="137"/>
      <c r="R2288" s="137"/>
      <c r="S2288" s="137"/>
      <c r="T2288" s="137"/>
    </row>
    <row r="2289" spans="1:20" ht="15.75" x14ac:dyDescent="0.25">
      <c r="A2289" s="110">
        <v>80</v>
      </c>
      <c r="B2289" s="110" t="s">
        <v>3636</v>
      </c>
      <c r="C2289" s="113" t="s">
        <v>3641</v>
      </c>
      <c r="D2289" s="165" t="s">
        <v>3504</v>
      </c>
      <c r="E2289" s="213">
        <v>230000</v>
      </c>
      <c r="F2289" s="112"/>
      <c r="G2289" s="125"/>
      <c r="H2289" s="125"/>
      <c r="I2289" s="125"/>
      <c r="J2289" s="126"/>
      <c r="K2289" s="126"/>
      <c r="L2289" s="137"/>
      <c r="M2289" s="137"/>
      <c r="N2289" s="126"/>
      <c r="O2289" s="125"/>
      <c r="P2289" s="125"/>
      <c r="Q2289" s="137"/>
      <c r="R2289" s="137"/>
      <c r="S2289" s="137"/>
      <c r="T2289" s="137"/>
    </row>
    <row r="2290" spans="1:20" ht="15.75" x14ac:dyDescent="0.25">
      <c r="A2290" s="110">
        <v>81</v>
      </c>
      <c r="B2290" s="110" t="s">
        <v>3637</v>
      </c>
      <c r="C2290" s="113" t="s">
        <v>3642</v>
      </c>
      <c r="D2290" s="170" t="s">
        <v>3643</v>
      </c>
      <c r="E2290" s="213">
        <v>935000</v>
      </c>
      <c r="F2290" s="112"/>
      <c r="G2290" s="125"/>
      <c r="H2290" s="125"/>
      <c r="I2290" s="125"/>
      <c r="J2290" s="126"/>
      <c r="K2290" s="126"/>
      <c r="L2290" s="137"/>
      <c r="M2290" s="137"/>
      <c r="N2290" s="126"/>
      <c r="O2290" s="125"/>
      <c r="P2290" s="125"/>
      <c r="Q2290" s="137"/>
      <c r="R2290" s="137"/>
      <c r="S2290" s="137"/>
      <c r="T2290" s="137"/>
    </row>
    <row r="2291" spans="1:20" ht="15.75" x14ac:dyDescent="0.25">
      <c r="A2291" s="110">
        <v>82</v>
      </c>
      <c r="B2291" s="110" t="s">
        <v>3638</v>
      </c>
      <c r="C2291" s="113" t="s">
        <v>3644</v>
      </c>
      <c r="D2291" s="182" t="s">
        <v>3503</v>
      </c>
      <c r="E2291" s="213">
        <v>560000</v>
      </c>
      <c r="F2291" s="112"/>
      <c r="G2291" s="125"/>
      <c r="H2291" s="125"/>
      <c r="I2291" s="125"/>
      <c r="J2291" s="126"/>
      <c r="K2291" s="126"/>
      <c r="L2291" s="137"/>
      <c r="M2291" s="137"/>
      <c r="N2291" s="126"/>
      <c r="O2291" s="125"/>
      <c r="P2291" s="125"/>
      <c r="Q2291" s="137"/>
      <c r="R2291" s="137"/>
      <c r="S2291" s="137"/>
      <c r="T2291" s="137"/>
    </row>
    <row r="2292" spans="1:20" ht="15.75" x14ac:dyDescent="0.25">
      <c r="A2292" s="110">
        <v>83</v>
      </c>
      <c r="B2292" s="110" t="s">
        <v>3639</v>
      </c>
      <c r="C2292" s="113" t="s">
        <v>3644</v>
      </c>
      <c r="D2292" s="165" t="s">
        <v>3504</v>
      </c>
      <c r="E2292" s="213">
        <v>230000</v>
      </c>
      <c r="F2292" s="112"/>
      <c r="G2292" s="125"/>
      <c r="H2292" s="125"/>
      <c r="I2292" s="125"/>
      <c r="J2292" s="126"/>
      <c r="K2292" s="126"/>
      <c r="L2292" s="137"/>
      <c r="M2292" s="137"/>
      <c r="N2292" s="126"/>
      <c r="O2292" s="125"/>
      <c r="P2292" s="125"/>
      <c r="Q2292" s="137"/>
      <c r="R2292" s="137"/>
      <c r="S2292" s="137"/>
      <c r="T2292" s="137"/>
    </row>
    <row r="2293" spans="1:20" ht="15.75" customHeight="1" x14ac:dyDescent="0.25">
      <c r="A2293" s="110">
        <v>84</v>
      </c>
      <c r="B2293" s="110" t="s">
        <v>3640</v>
      </c>
      <c r="C2293" s="113" t="s">
        <v>3645</v>
      </c>
      <c r="D2293" s="182" t="s">
        <v>3513</v>
      </c>
      <c r="E2293" s="213">
        <v>640000</v>
      </c>
      <c r="F2293" s="112" t="s">
        <v>3646</v>
      </c>
      <c r="G2293" s="125"/>
      <c r="H2293" s="125"/>
      <c r="I2293" s="125"/>
      <c r="J2293" s="126"/>
      <c r="K2293" s="126"/>
      <c r="L2293" s="137"/>
      <c r="M2293" s="137"/>
      <c r="N2293" s="126"/>
      <c r="O2293" s="125"/>
      <c r="P2293" s="125"/>
      <c r="Q2293" s="137"/>
      <c r="R2293" s="137"/>
      <c r="S2293" s="137"/>
      <c r="T2293" s="137"/>
    </row>
    <row r="2294" spans="1:20" ht="15.75" x14ac:dyDescent="0.25">
      <c r="A2294" s="313" t="s">
        <v>330</v>
      </c>
      <c r="B2294" s="314"/>
      <c r="C2294" s="314"/>
      <c r="D2294" s="315"/>
      <c r="E2294" s="214">
        <f>SUM(E2210:E2293)</f>
        <v>34940000</v>
      </c>
      <c r="F2294" s="8"/>
    </row>
    <row r="2295" spans="1:20" ht="15.75" x14ac:dyDescent="0.25">
      <c r="A2295" s="316" t="s">
        <v>3652</v>
      </c>
      <c r="B2295" s="317"/>
      <c r="C2295" s="317"/>
      <c r="D2295" s="317"/>
      <c r="E2295" s="359"/>
      <c r="F2295" s="317"/>
    </row>
    <row r="2296" spans="1:20" ht="15.75" x14ac:dyDescent="0.25">
      <c r="A2296" s="360" t="s">
        <v>3653</v>
      </c>
      <c r="B2296" s="360"/>
      <c r="C2296" s="360"/>
      <c r="D2296" s="360"/>
      <c r="E2296" s="361"/>
      <c r="F2296" s="360"/>
    </row>
    <row r="2297" spans="1:20" ht="15.75" x14ac:dyDescent="0.25">
      <c r="A2297" s="362" t="s">
        <v>9</v>
      </c>
      <c r="B2297" s="362"/>
      <c r="C2297" s="362"/>
      <c r="D2297" s="362" t="s">
        <v>10</v>
      </c>
      <c r="E2297" s="363"/>
      <c r="F2297" s="362"/>
    </row>
    <row r="2298" spans="1:20" ht="15.75" x14ac:dyDescent="0.25">
      <c r="A2298" s="132"/>
      <c r="B2298" s="132"/>
      <c r="C2298" s="132"/>
      <c r="D2298" s="132"/>
      <c r="E2298" s="215"/>
      <c r="F2298" s="133"/>
    </row>
    <row r="2299" spans="1:20" ht="15.75" x14ac:dyDescent="0.25">
      <c r="A2299" s="132"/>
      <c r="B2299" s="132"/>
      <c r="C2299" s="132"/>
      <c r="D2299" s="132"/>
      <c r="E2299" s="215"/>
      <c r="F2299" s="133"/>
    </row>
    <row r="2300" spans="1:20" ht="15.75" x14ac:dyDescent="0.25">
      <c r="A2300" s="132"/>
      <c r="B2300" s="132"/>
      <c r="C2300" s="132"/>
      <c r="D2300" s="132"/>
      <c r="E2300" s="215"/>
      <c r="F2300" s="133"/>
      <c r="H2300" s="54">
        <f>SUM(E2240:E2293)</f>
        <v>21220000</v>
      </c>
    </row>
    <row r="2301" spans="1:20" ht="15.75" x14ac:dyDescent="0.25">
      <c r="A2301" s="362" t="s">
        <v>11</v>
      </c>
      <c r="B2301" s="362"/>
      <c r="C2301" s="362"/>
      <c r="D2301" s="362" t="s">
        <v>12</v>
      </c>
      <c r="E2301" s="363"/>
      <c r="F2301" s="362"/>
    </row>
    <row r="2302" spans="1:20" ht="15.75" x14ac:dyDescent="0.25">
      <c r="A2302" s="180"/>
      <c r="B2302" s="351" t="s">
        <v>183</v>
      </c>
      <c r="C2302" s="351"/>
      <c r="D2302" s="180"/>
      <c r="E2302" s="216"/>
      <c r="F2302" s="180"/>
    </row>
    <row r="2303" spans="1:20" ht="15.75" x14ac:dyDescent="0.25">
      <c r="A2303" s="184" t="s">
        <v>3590</v>
      </c>
      <c r="B2303" s="181"/>
      <c r="C2303" s="181"/>
      <c r="D2303" s="180"/>
      <c r="E2303" s="216"/>
      <c r="F2303" s="180"/>
    </row>
    <row r="2304" spans="1:20" ht="15.75" x14ac:dyDescent="0.25">
      <c r="A2304" s="183" t="s">
        <v>3654</v>
      </c>
      <c r="B2304" s="181"/>
      <c r="C2304" s="181"/>
      <c r="D2304" s="352" t="s">
        <v>3649</v>
      </c>
      <c r="E2304" s="353"/>
      <c r="F2304" s="352"/>
    </row>
    <row r="2305" spans="1:6" ht="15.75" x14ac:dyDescent="0.25">
      <c r="A2305" s="351" t="s">
        <v>3651</v>
      </c>
      <c r="B2305" s="351"/>
      <c r="C2305" s="351"/>
      <c r="D2305" s="354" t="s">
        <v>3650</v>
      </c>
      <c r="E2305" s="355"/>
      <c r="F2305" s="354"/>
    </row>
    <row r="2306" spans="1:6" ht="15.75" x14ac:dyDescent="0.25">
      <c r="A2306" s="184" t="s">
        <v>3648</v>
      </c>
      <c r="B2306" s="184"/>
      <c r="C2306" s="184"/>
      <c r="D2306" s="180"/>
      <c r="E2306" s="216"/>
      <c r="F2306" s="180"/>
    </row>
    <row r="2307" spans="1:6" ht="15.75" x14ac:dyDescent="0.25">
      <c r="A2307" s="180"/>
      <c r="B2307" s="181"/>
      <c r="C2307" s="180"/>
      <c r="D2307" s="180"/>
      <c r="E2307" s="216"/>
      <c r="F2307" s="180"/>
    </row>
    <row r="2308" spans="1:6" x14ac:dyDescent="0.25">
      <c r="A2308" s="135"/>
      <c r="B2308" s="177"/>
      <c r="C2308" s="135"/>
      <c r="D2308" s="135"/>
      <c r="E2308" s="217"/>
      <c r="F2308" s="135"/>
    </row>
    <row r="2309" spans="1:6" x14ac:dyDescent="0.25">
      <c r="A2309" s="135"/>
      <c r="B2309" s="177"/>
      <c r="C2309" s="135"/>
      <c r="D2309" s="135"/>
      <c r="E2309" s="217"/>
      <c r="F2309" s="135"/>
    </row>
    <row r="2310" spans="1:6" x14ac:dyDescent="0.25">
      <c r="A2310" s="135"/>
      <c r="B2310" s="177"/>
      <c r="C2310" s="135"/>
      <c r="D2310" s="135"/>
      <c r="E2310" s="217"/>
      <c r="F2310" s="135"/>
    </row>
    <row r="2311" spans="1:6" x14ac:dyDescent="0.25">
      <c r="A2311" s="135"/>
      <c r="B2311" s="177"/>
      <c r="C2311" s="135"/>
      <c r="D2311" s="135"/>
      <c r="E2311" s="217"/>
      <c r="F2311" s="135"/>
    </row>
    <row r="2358" spans="1:16" ht="18.75" x14ac:dyDescent="0.3">
      <c r="A2358" s="309" t="s">
        <v>166</v>
      </c>
      <c r="B2358" s="309"/>
      <c r="C2358" s="309"/>
      <c r="D2358" s="309"/>
      <c r="E2358" s="328"/>
      <c r="F2358" s="309"/>
    </row>
    <row r="2359" spans="1:16" ht="18.75" x14ac:dyDescent="0.3">
      <c r="A2359" s="310" t="s">
        <v>0</v>
      </c>
      <c r="B2359" s="310"/>
      <c r="C2359" s="310"/>
      <c r="D2359" s="310"/>
      <c r="E2359" s="356"/>
      <c r="F2359" s="310"/>
    </row>
    <row r="2360" spans="1:16" ht="18.75" x14ac:dyDescent="0.3">
      <c r="A2360" s="161"/>
      <c r="B2360" s="161"/>
      <c r="C2360" s="161"/>
      <c r="D2360" s="161"/>
      <c r="E2360" s="220"/>
      <c r="F2360" s="161"/>
    </row>
    <row r="2361" spans="1:16" ht="22.5" x14ac:dyDescent="0.3">
      <c r="A2361" s="357" t="s">
        <v>1565</v>
      </c>
      <c r="B2361" s="357"/>
      <c r="C2361" s="357"/>
      <c r="D2361" s="357"/>
      <c r="E2361" s="358"/>
      <c r="F2361" s="357"/>
    </row>
    <row r="2362" spans="1:16" ht="31.5" x14ac:dyDescent="0.25">
      <c r="A2362" s="109" t="s">
        <v>1</v>
      </c>
      <c r="B2362" s="109" t="s">
        <v>2</v>
      </c>
      <c r="C2362" s="109" t="s">
        <v>3</v>
      </c>
      <c r="D2362" s="109" t="s">
        <v>5</v>
      </c>
      <c r="E2362" s="219" t="s">
        <v>6</v>
      </c>
      <c r="F2362" s="109" t="s">
        <v>1564</v>
      </c>
    </row>
    <row r="2363" spans="1:16" ht="15.75" x14ac:dyDescent="0.25">
      <c r="A2363" s="153">
        <v>1</v>
      </c>
      <c r="B2363" s="153" t="s">
        <v>3381</v>
      </c>
      <c r="C2363" s="167" t="s">
        <v>3292</v>
      </c>
      <c r="D2363" s="165" t="s">
        <v>2978</v>
      </c>
      <c r="E2363" s="213">
        <v>640000</v>
      </c>
      <c r="F2363" s="118"/>
      <c r="G2363" s="7">
        <v>640000</v>
      </c>
      <c r="H2363" s="118"/>
      <c r="I2363" s="118"/>
      <c r="J2363" s="158"/>
      <c r="K2363" s="158"/>
      <c r="N2363" s="158"/>
      <c r="O2363" s="118"/>
      <c r="P2363" s="118"/>
    </row>
    <row r="2364" spans="1:16" ht="15.75" x14ac:dyDescent="0.25">
      <c r="A2364" s="153">
        <v>2</v>
      </c>
      <c r="B2364" s="153" t="s">
        <v>3382</v>
      </c>
      <c r="C2364" s="167" t="s">
        <v>3135</v>
      </c>
      <c r="D2364" s="166" t="s">
        <v>3136</v>
      </c>
      <c r="E2364" s="213">
        <v>1220000</v>
      </c>
      <c r="F2364" s="118"/>
      <c r="G2364" s="118"/>
      <c r="H2364" s="7">
        <v>1220000</v>
      </c>
      <c r="I2364" s="118"/>
      <c r="J2364" s="158"/>
      <c r="K2364" s="158"/>
      <c r="N2364" s="158"/>
      <c r="O2364" s="118"/>
      <c r="P2364" s="118"/>
    </row>
    <row r="2365" spans="1:16" ht="15.75" x14ac:dyDescent="0.25">
      <c r="A2365" s="153">
        <v>3</v>
      </c>
      <c r="B2365" s="153" t="s">
        <v>3383</v>
      </c>
      <c r="C2365" s="167" t="s">
        <v>3293</v>
      </c>
      <c r="D2365" s="165" t="s">
        <v>2803</v>
      </c>
      <c r="E2365" s="213">
        <v>150000</v>
      </c>
      <c r="F2365" s="118"/>
      <c r="G2365" s="118"/>
      <c r="H2365" s="7">
        <v>150000</v>
      </c>
      <c r="I2365" s="118"/>
      <c r="J2365" s="158"/>
      <c r="K2365" s="158"/>
      <c r="N2365" s="158"/>
      <c r="O2365" s="118"/>
      <c r="P2365" s="118"/>
    </row>
    <row r="2366" spans="1:16" ht="15.75" x14ac:dyDescent="0.25">
      <c r="A2366" s="153">
        <v>4</v>
      </c>
      <c r="B2366" s="153" t="s">
        <v>3384</v>
      </c>
      <c r="C2366" s="167" t="s">
        <v>3294</v>
      </c>
      <c r="D2366" s="165" t="s">
        <v>3364</v>
      </c>
      <c r="E2366" s="213">
        <v>935000</v>
      </c>
      <c r="F2366" s="118"/>
      <c r="G2366" s="118"/>
      <c r="H2366" s="7">
        <v>935000</v>
      </c>
      <c r="I2366" s="118"/>
      <c r="J2366" s="158"/>
      <c r="K2366" s="158"/>
      <c r="N2366" s="158"/>
      <c r="O2366" s="118"/>
      <c r="P2366" s="118"/>
    </row>
    <row r="2367" spans="1:16" ht="15.75" x14ac:dyDescent="0.25">
      <c r="A2367" s="153">
        <v>5</v>
      </c>
      <c r="B2367" s="153" t="s">
        <v>3385</v>
      </c>
      <c r="C2367" s="167" t="s">
        <v>3295</v>
      </c>
      <c r="D2367" s="165" t="s">
        <v>3354</v>
      </c>
      <c r="E2367" s="213">
        <v>935000</v>
      </c>
      <c r="F2367" s="118"/>
      <c r="G2367" s="118"/>
      <c r="H2367" s="7">
        <v>935000</v>
      </c>
      <c r="I2367" s="118"/>
      <c r="J2367" s="158"/>
      <c r="K2367" s="158"/>
      <c r="N2367" s="158"/>
      <c r="O2367" s="118"/>
      <c r="P2367" s="118"/>
    </row>
    <row r="2368" spans="1:16" ht="15.75" x14ac:dyDescent="0.25">
      <c r="A2368" s="153">
        <v>6</v>
      </c>
      <c r="B2368" s="153" t="s">
        <v>3386</v>
      </c>
      <c r="C2368" s="167" t="s">
        <v>3296</v>
      </c>
      <c r="D2368" s="165" t="s">
        <v>2803</v>
      </c>
      <c r="E2368" s="213">
        <v>150000</v>
      </c>
      <c r="F2368" s="118"/>
      <c r="G2368" s="118"/>
      <c r="H2368" s="7">
        <v>150000</v>
      </c>
      <c r="I2368" s="118"/>
      <c r="J2368" s="158"/>
      <c r="K2368" s="158"/>
      <c r="N2368" s="158"/>
      <c r="O2368" s="118"/>
      <c r="P2368" s="118"/>
    </row>
    <row r="2369" spans="1:16" ht="15.75" x14ac:dyDescent="0.25">
      <c r="A2369" s="153">
        <v>7</v>
      </c>
      <c r="B2369" s="153" t="s">
        <v>3387</v>
      </c>
      <c r="C2369" s="167" t="s">
        <v>3297</v>
      </c>
      <c r="D2369" s="165" t="s">
        <v>3298</v>
      </c>
      <c r="E2369" s="213">
        <v>845000</v>
      </c>
      <c r="F2369" s="118"/>
      <c r="G2369" s="118"/>
      <c r="H2369" s="7">
        <v>845000</v>
      </c>
      <c r="I2369" s="118"/>
      <c r="J2369" s="158"/>
      <c r="K2369" s="158"/>
      <c r="N2369" s="158"/>
      <c r="O2369" s="118"/>
      <c r="P2369" s="118"/>
    </row>
    <row r="2370" spans="1:16" ht="15.75" x14ac:dyDescent="0.25">
      <c r="A2370" s="153">
        <v>8</v>
      </c>
      <c r="B2370" s="153" t="s">
        <v>3388</v>
      </c>
      <c r="C2370" s="167" t="s">
        <v>3299</v>
      </c>
      <c r="D2370" s="165" t="s">
        <v>3354</v>
      </c>
      <c r="E2370" s="213">
        <v>935000</v>
      </c>
      <c r="F2370" s="118"/>
      <c r="G2370" s="118"/>
      <c r="H2370" s="7">
        <v>935000</v>
      </c>
      <c r="I2370" s="118"/>
      <c r="J2370" s="158"/>
      <c r="K2370" s="158"/>
      <c r="N2370" s="158"/>
      <c r="O2370" s="118"/>
      <c r="P2370" s="118"/>
    </row>
    <row r="2371" spans="1:16" ht="15.75" x14ac:dyDescent="0.25">
      <c r="A2371" s="153">
        <v>9</v>
      </c>
      <c r="B2371" s="153" t="s">
        <v>3389</v>
      </c>
      <c r="C2371" s="167" t="s">
        <v>3300</v>
      </c>
      <c r="D2371" s="165" t="s">
        <v>2978</v>
      </c>
      <c r="E2371" s="213">
        <v>640000</v>
      </c>
      <c r="F2371" s="118"/>
      <c r="G2371" s="118"/>
      <c r="H2371" s="7">
        <v>640000</v>
      </c>
      <c r="I2371" s="118"/>
      <c r="J2371" s="158"/>
      <c r="K2371" s="158"/>
      <c r="N2371" s="158"/>
      <c r="O2371" s="118"/>
      <c r="P2371" s="118"/>
    </row>
    <row r="2372" spans="1:16" ht="15.75" x14ac:dyDescent="0.25">
      <c r="A2372" s="153">
        <v>10</v>
      </c>
      <c r="B2372" s="153" t="s">
        <v>3390</v>
      </c>
      <c r="C2372" s="167" t="s">
        <v>3301</v>
      </c>
      <c r="D2372" s="165" t="s">
        <v>2803</v>
      </c>
      <c r="E2372" s="213">
        <v>150000</v>
      </c>
      <c r="F2372" s="118"/>
      <c r="G2372" s="118"/>
      <c r="H2372" s="7">
        <v>150000</v>
      </c>
      <c r="I2372" s="118"/>
      <c r="J2372" s="158"/>
      <c r="K2372" s="158"/>
      <c r="N2372" s="158"/>
      <c r="O2372" s="118"/>
      <c r="P2372" s="118"/>
    </row>
    <row r="2373" spans="1:16" ht="15.75" x14ac:dyDescent="0.25">
      <c r="A2373" s="153">
        <v>11</v>
      </c>
      <c r="B2373" s="153" t="s">
        <v>3391</v>
      </c>
      <c r="C2373" s="167" t="s">
        <v>3302</v>
      </c>
      <c r="D2373" s="165" t="s">
        <v>2803</v>
      </c>
      <c r="E2373" s="213">
        <v>150000</v>
      </c>
      <c r="F2373" s="118"/>
      <c r="G2373" s="118"/>
      <c r="H2373" s="7">
        <v>150000</v>
      </c>
      <c r="I2373" s="118"/>
      <c r="J2373" s="158"/>
      <c r="K2373" s="158"/>
      <c r="N2373" s="158"/>
      <c r="O2373" s="118"/>
      <c r="P2373" s="118"/>
    </row>
    <row r="2374" spans="1:16" ht="15.75" x14ac:dyDescent="0.25">
      <c r="A2374" s="153">
        <v>12</v>
      </c>
      <c r="B2374" s="153" t="s">
        <v>3392</v>
      </c>
      <c r="C2374" s="167" t="s">
        <v>3303</v>
      </c>
      <c r="D2374" s="165" t="s">
        <v>2803</v>
      </c>
      <c r="E2374" s="213">
        <v>150000</v>
      </c>
      <c r="F2374" s="118"/>
      <c r="G2374" s="118"/>
      <c r="H2374" s="7">
        <v>150000</v>
      </c>
      <c r="I2374" s="118"/>
      <c r="J2374" s="158"/>
      <c r="K2374" s="158"/>
      <c r="N2374" s="158"/>
      <c r="O2374" s="118"/>
      <c r="P2374" s="118"/>
    </row>
    <row r="2375" spans="1:16" ht="15.75" x14ac:dyDescent="0.25">
      <c r="A2375" s="153">
        <v>13</v>
      </c>
      <c r="B2375" s="153" t="s">
        <v>3393</v>
      </c>
      <c r="C2375" s="167" t="s">
        <v>3304</v>
      </c>
      <c r="D2375" s="165" t="s">
        <v>2803</v>
      </c>
      <c r="E2375" s="213">
        <v>150000</v>
      </c>
      <c r="F2375" s="118"/>
      <c r="G2375" s="118"/>
      <c r="H2375" s="7">
        <v>150000</v>
      </c>
      <c r="I2375" s="118"/>
      <c r="J2375" s="158"/>
      <c r="K2375" s="158"/>
      <c r="N2375" s="158"/>
      <c r="O2375" s="118"/>
      <c r="P2375" s="118"/>
    </row>
    <row r="2376" spans="1:16" ht="15.75" x14ac:dyDescent="0.25">
      <c r="A2376" s="153">
        <v>14</v>
      </c>
      <c r="B2376" s="153" t="s">
        <v>3394</v>
      </c>
      <c r="C2376" s="167" t="s">
        <v>3305</v>
      </c>
      <c r="D2376" s="165" t="s">
        <v>2803</v>
      </c>
      <c r="E2376" s="213">
        <v>150000</v>
      </c>
      <c r="F2376" s="118"/>
      <c r="G2376" s="118"/>
      <c r="H2376" s="7">
        <v>150000</v>
      </c>
      <c r="I2376" s="118"/>
      <c r="J2376" s="158"/>
      <c r="K2376" s="158"/>
      <c r="N2376" s="158"/>
      <c r="O2376" s="118"/>
      <c r="P2376" s="118"/>
    </row>
    <row r="2377" spans="1:16" ht="15.75" x14ac:dyDescent="0.25">
      <c r="A2377" s="153">
        <v>15</v>
      </c>
      <c r="B2377" s="153" t="s">
        <v>3395</v>
      </c>
      <c r="C2377" s="167" t="s">
        <v>3306</v>
      </c>
      <c r="D2377" s="165" t="s">
        <v>2803</v>
      </c>
      <c r="E2377" s="213">
        <v>150000</v>
      </c>
      <c r="F2377" s="118"/>
      <c r="G2377" s="118"/>
      <c r="H2377" s="7">
        <v>150000</v>
      </c>
      <c r="I2377" s="118"/>
      <c r="J2377" s="158"/>
      <c r="K2377" s="158"/>
      <c r="N2377" s="158"/>
      <c r="O2377" s="118"/>
      <c r="P2377" s="118"/>
    </row>
    <row r="2378" spans="1:16" ht="15.75" x14ac:dyDescent="0.25">
      <c r="A2378" s="153">
        <v>16</v>
      </c>
      <c r="B2378" s="153" t="s">
        <v>3396</v>
      </c>
      <c r="C2378" s="167" t="s">
        <v>3307</v>
      </c>
      <c r="D2378" s="165" t="s">
        <v>2803</v>
      </c>
      <c r="E2378" s="213">
        <v>150000</v>
      </c>
      <c r="F2378" s="118"/>
      <c r="G2378" s="118"/>
      <c r="H2378" s="7">
        <v>150000</v>
      </c>
      <c r="I2378" s="118"/>
      <c r="J2378" s="158"/>
      <c r="K2378" s="158"/>
      <c r="N2378" s="158"/>
      <c r="O2378" s="118"/>
      <c r="P2378" s="118"/>
    </row>
    <row r="2379" spans="1:16" ht="15.75" x14ac:dyDescent="0.25">
      <c r="A2379" s="153">
        <v>17</v>
      </c>
      <c r="B2379" s="153" t="s">
        <v>3397</v>
      </c>
      <c r="C2379" s="167" t="s">
        <v>3308</v>
      </c>
      <c r="D2379" s="165" t="s">
        <v>2803</v>
      </c>
      <c r="E2379" s="213">
        <v>150000</v>
      </c>
      <c r="F2379" s="118"/>
      <c r="G2379" s="118"/>
      <c r="H2379" s="7">
        <v>150000</v>
      </c>
      <c r="I2379" s="118"/>
      <c r="J2379" s="158"/>
      <c r="K2379" s="158"/>
      <c r="N2379" s="158"/>
      <c r="O2379" s="118"/>
      <c r="P2379" s="118"/>
    </row>
    <row r="2380" spans="1:16" ht="15.75" x14ac:dyDescent="0.25">
      <c r="A2380" s="153">
        <v>18</v>
      </c>
      <c r="B2380" s="153" t="s">
        <v>3398</v>
      </c>
      <c r="C2380" s="167" t="s">
        <v>3309</v>
      </c>
      <c r="D2380" s="165" t="s">
        <v>2803</v>
      </c>
      <c r="E2380" s="213">
        <v>150000</v>
      </c>
      <c r="F2380" s="118"/>
      <c r="G2380" s="118"/>
      <c r="H2380" s="7">
        <v>150000</v>
      </c>
      <c r="I2380" s="118"/>
      <c r="J2380" s="158"/>
      <c r="K2380" s="158"/>
      <c r="N2380" s="158"/>
      <c r="O2380" s="118"/>
      <c r="P2380" s="118"/>
    </row>
    <row r="2381" spans="1:16" ht="15.75" x14ac:dyDescent="0.25">
      <c r="A2381" s="153">
        <v>19</v>
      </c>
      <c r="B2381" s="153" t="s">
        <v>3399</v>
      </c>
      <c r="C2381" s="167" t="s">
        <v>3310</v>
      </c>
      <c r="D2381" s="165" t="s">
        <v>2803</v>
      </c>
      <c r="E2381" s="213">
        <v>150000</v>
      </c>
      <c r="F2381" s="118"/>
      <c r="G2381" s="118"/>
      <c r="H2381" s="7">
        <v>150000</v>
      </c>
      <c r="I2381" s="118"/>
      <c r="J2381" s="158"/>
      <c r="K2381" s="158"/>
      <c r="N2381" s="158"/>
      <c r="O2381" s="118"/>
      <c r="P2381" s="118"/>
    </row>
    <row r="2382" spans="1:16" ht="15.75" x14ac:dyDescent="0.25">
      <c r="A2382" s="153">
        <v>20</v>
      </c>
      <c r="B2382" s="153" t="s">
        <v>3400</v>
      </c>
      <c r="C2382" s="167" t="s">
        <v>3311</v>
      </c>
      <c r="D2382" s="165" t="s">
        <v>2803</v>
      </c>
      <c r="E2382" s="213">
        <v>150000</v>
      </c>
      <c r="F2382" s="118"/>
      <c r="G2382" s="118"/>
      <c r="H2382" s="7">
        <v>150000</v>
      </c>
      <c r="I2382" s="118"/>
      <c r="J2382" s="158"/>
      <c r="K2382" s="158"/>
      <c r="N2382" s="158"/>
      <c r="O2382" s="118"/>
      <c r="P2382" s="118"/>
    </row>
    <row r="2383" spans="1:16" ht="15.75" x14ac:dyDescent="0.25">
      <c r="A2383" s="153">
        <v>21</v>
      </c>
      <c r="B2383" s="153" t="s">
        <v>3401</v>
      </c>
      <c r="C2383" s="167" t="s">
        <v>3312</v>
      </c>
      <c r="D2383" s="165" t="s">
        <v>2576</v>
      </c>
      <c r="E2383" s="213">
        <v>430000</v>
      </c>
      <c r="F2383" s="118"/>
      <c r="G2383" s="118"/>
      <c r="H2383" s="7">
        <v>430000</v>
      </c>
      <c r="I2383" s="118"/>
      <c r="J2383" s="158"/>
      <c r="K2383" s="158"/>
      <c r="N2383" s="158"/>
      <c r="O2383" s="118"/>
      <c r="P2383" s="118"/>
    </row>
    <row r="2384" spans="1:16" ht="15.75" x14ac:dyDescent="0.25">
      <c r="A2384" s="153">
        <v>22</v>
      </c>
      <c r="B2384" s="153" t="s">
        <v>3402</v>
      </c>
      <c r="C2384" s="167" t="s">
        <v>3313</v>
      </c>
      <c r="D2384" s="165" t="s">
        <v>2803</v>
      </c>
      <c r="E2384" s="213">
        <v>150000</v>
      </c>
      <c r="F2384" s="118"/>
      <c r="G2384" s="118"/>
      <c r="H2384" s="7">
        <v>150000</v>
      </c>
      <c r="I2384" s="118"/>
      <c r="J2384" s="158"/>
      <c r="K2384" s="158"/>
      <c r="N2384" s="158"/>
      <c r="O2384" s="118"/>
      <c r="P2384" s="118"/>
    </row>
    <row r="2385" spans="1:16" ht="15.75" x14ac:dyDescent="0.25">
      <c r="A2385" s="153">
        <v>23</v>
      </c>
      <c r="B2385" s="153" t="s">
        <v>3403</v>
      </c>
      <c r="C2385" s="167" t="s">
        <v>3314</v>
      </c>
      <c r="D2385" s="165" t="s">
        <v>2576</v>
      </c>
      <c r="E2385" s="213">
        <v>430000</v>
      </c>
      <c r="F2385" s="118"/>
      <c r="G2385" s="118"/>
      <c r="H2385" s="7">
        <v>430000</v>
      </c>
      <c r="I2385" s="118"/>
      <c r="J2385" s="158"/>
      <c r="K2385" s="158"/>
      <c r="N2385" s="158"/>
      <c r="O2385" s="118"/>
      <c r="P2385" s="118"/>
    </row>
    <row r="2386" spans="1:16" ht="15.75" x14ac:dyDescent="0.25">
      <c r="A2386" s="153">
        <v>24</v>
      </c>
      <c r="B2386" s="153" t="s">
        <v>3404</v>
      </c>
      <c r="C2386" s="167" t="s">
        <v>3315</v>
      </c>
      <c r="D2386" s="165" t="s">
        <v>2576</v>
      </c>
      <c r="E2386" s="213">
        <v>430000</v>
      </c>
      <c r="F2386" s="118"/>
      <c r="G2386" s="118"/>
      <c r="H2386" s="7">
        <v>430000</v>
      </c>
      <c r="I2386" s="118"/>
      <c r="J2386" s="158"/>
      <c r="K2386" s="158"/>
      <c r="N2386" s="158"/>
      <c r="O2386" s="118"/>
      <c r="P2386" s="118"/>
    </row>
    <row r="2387" spans="1:16" ht="15.75" x14ac:dyDescent="0.25">
      <c r="A2387" s="153">
        <v>25</v>
      </c>
      <c r="B2387" s="153" t="s">
        <v>3405</v>
      </c>
      <c r="C2387" s="167" t="s">
        <v>3316</v>
      </c>
      <c r="D2387" s="165" t="s">
        <v>2978</v>
      </c>
      <c r="E2387" s="213">
        <v>640000</v>
      </c>
      <c r="F2387" s="118"/>
      <c r="G2387" s="118"/>
      <c r="H2387" s="7">
        <v>640000</v>
      </c>
      <c r="I2387" s="118"/>
      <c r="J2387" s="158"/>
      <c r="K2387" s="158"/>
      <c r="N2387" s="158"/>
      <c r="O2387" s="118"/>
      <c r="P2387" s="118"/>
    </row>
    <row r="2388" spans="1:16" ht="15.75" x14ac:dyDescent="0.25">
      <c r="A2388" s="153">
        <v>26</v>
      </c>
      <c r="B2388" s="153" t="s">
        <v>3406</v>
      </c>
      <c r="C2388" s="167" t="s">
        <v>3317</v>
      </c>
      <c r="D2388" s="165" t="s">
        <v>2803</v>
      </c>
      <c r="E2388" s="213">
        <v>150000</v>
      </c>
      <c r="F2388" s="118"/>
      <c r="G2388" s="118"/>
      <c r="H2388" s="7">
        <v>150000</v>
      </c>
      <c r="I2388" s="118"/>
      <c r="J2388" s="158"/>
      <c r="K2388" s="158"/>
      <c r="N2388" s="158"/>
      <c r="O2388" s="118"/>
      <c r="P2388" s="118"/>
    </row>
    <row r="2389" spans="1:16" ht="15.75" x14ac:dyDescent="0.25">
      <c r="A2389" s="153">
        <v>27</v>
      </c>
      <c r="B2389" s="153" t="s">
        <v>3407</v>
      </c>
      <c r="C2389" s="167" t="s">
        <v>3318</v>
      </c>
      <c r="D2389" s="165" t="s">
        <v>3319</v>
      </c>
      <c r="E2389" s="213">
        <v>900000</v>
      </c>
      <c r="F2389" s="118"/>
      <c r="G2389" s="118"/>
      <c r="H2389" s="7">
        <v>900000</v>
      </c>
      <c r="I2389" s="118"/>
      <c r="J2389" s="158"/>
      <c r="K2389" s="158"/>
      <c r="N2389" s="158"/>
      <c r="O2389" s="118"/>
      <c r="P2389" s="118"/>
    </row>
    <row r="2390" spans="1:16" ht="15.75" x14ac:dyDescent="0.25">
      <c r="A2390" s="153">
        <v>28</v>
      </c>
      <c r="B2390" s="153" t="s">
        <v>3408</v>
      </c>
      <c r="C2390" s="167" t="s">
        <v>3320</v>
      </c>
      <c r="D2390" s="165" t="s">
        <v>2803</v>
      </c>
      <c r="E2390" s="213">
        <v>150000</v>
      </c>
      <c r="F2390" s="118"/>
      <c r="G2390" s="118"/>
      <c r="H2390" s="7">
        <v>150000</v>
      </c>
      <c r="I2390" s="118"/>
      <c r="J2390" s="158"/>
      <c r="K2390" s="158"/>
      <c r="N2390" s="158"/>
      <c r="O2390" s="118"/>
      <c r="P2390" s="118"/>
    </row>
    <row r="2391" spans="1:16" ht="15.75" x14ac:dyDescent="0.25">
      <c r="A2391" s="153">
        <v>29</v>
      </c>
      <c r="B2391" s="153" t="s">
        <v>3409</v>
      </c>
      <c r="C2391" s="167" t="s">
        <v>3321</v>
      </c>
      <c r="D2391" s="165" t="s">
        <v>2803</v>
      </c>
      <c r="E2391" s="213">
        <v>150000</v>
      </c>
      <c r="F2391" s="118"/>
      <c r="G2391" s="118"/>
      <c r="H2391" s="7">
        <v>150000</v>
      </c>
      <c r="I2391" s="118"/>
      <c r="J2391" s="158"/>
      <c r="K2391" s="158"/>
      <c r="N2391" s="158"/>
      <c r="O2391" s="118"/>
      <c r="P2391" s="118"/>
    </row>
    <row r="2392" spans="1:16" ht="15.75" x14ac:dyDescent="0.25">
      <c r="A2392" s="153">
        <v>30</v>
      </c>
      <c r="B2392" s="153" t="s">
        <v>3410</v>
      </c>
      <c r="C2392" s="167" t="s">
        <v>3322</v>
      </c>
      <c r="D2392" s="165" t="s">
        <v>2803</v>
      </c>
      <c r="E2392" s="213">
        <v>150000</v>
      </c>
      <c r="F2392" s="118"/>
      <c r="G2392" s="118"/>
      <c r="H2392" s="7">
        <v>150000</v>
      </c>
      <c r="I2392" s="118"/>
      <c r="J2392" s="158"/>
      <c r="K2392" s="158"/>
      <c r="N2392" s="158"/>
      <c r="O2392" s="118"/>
      <c r="P2392" s="118"/>
    </row>
    <row r="2393" spans="1:16" ht="15.75" x14ac:dyDescent="0.25">
      <c r="A2393" s="153">
        <v>31</v>
      </c>
      <c r="B2393" s="153" t="s">
        <v>3411</v>
      </c>
      <c r="C2393" s="167" t="s">
        <v>3323</v>
      </c>
      <c r="D2393" s="165" t="s">
        <v>2803</v>
      </c>
      <c r="E2393" s="213">
        <v>150000</v>
      </c>
      <c r="F2393" s="118"/>
      <c r="G2393" s="118"/>
      <c r="H2393" s="7">
        <v>150000</v>
      </c>
      <c r="I2393" s="118"/>
      <c r="J2393" s="158"/>
      <c r="K2393" s="158"/>
      <c r="N2393" s="158"/>
      <c r="O2393" s="118"/>
      <c r="P2393" s="118"/>
    </row>
    <row r="2394" spans="1:16" ht="15.75" x14ac:dyDescent="0.25">
      <c r="A2394" s="153">
        <v>32</v>
      </c>
      <c r="B2394" s="153" t="s">
        <v>3412</v>
      </c>
      <c r="C2394" s="167" t="s">
        <v>3324</v>
      </c>
      <c r="D2394" s="165" t="s">
        <v>2803</v>
      </c>
      <c r="E2394" s="213">
        <v>150000</v>
      </c>
      <c r="F2394" s="118"/>
      <c r="G2394" s="118"/>
      <c r="H2394" s="7">
        <v>150000</v>
      </c>
      <c r="I2394" s="118"/>
      <c r="J2394" s="158"/>
      <c r="K2394" s="158"/>
      <c r="N2394" s="158"/>
      <c r="O2394" s="118"/>
      <c r="P2394" s="118"/>
    </row>
    <row r="2395" spans="1:16" ht="15.75" x14ac:dyDescent="0.25">
      <c r="A2395" s="153">
        <v>33</v>
      </c>
      <c r="B2395" s="153" t="s">
        <v>3413</v>
      </c>
      <c r="C2395" s="167" t="s">
        <v>3325</v>
      </c>
      <c r="D2395" s="165" t="s">
        <v>2803</v>
      </c>
      <c r="E2395" s="213">
        <v>150000</v>
      </c>
      <c r="F2395" s="118"/>
      <c r="G2395" s="118"/>
      <c r="H2395" s="7">
        <v>150000</v>
      </c>
      <c r="I2395" s="118"/>
      <c r="J2395" s="158"/>
      <c r="K2395" s="158"/>
      <c r="N2395" s="158"/>
      <c r="O2395" s="118"/>
      <c r="P2395" s="118"/>
    </row>
    <row r="2396" spans="1:16" ht="15.75" x14ac:dyDescent="0.25">
      <c r="A2396" s="153">
        <v>34</v>
      </c>
      <c r="B2396" s="153" t="s">
        <v>3414</v>
      </c>
      <c r="C2396" s="167" t="s">
        <v>3326</v>
      </c>
      <c r="D2396" s="165" t="s">
        <v>2803</v>
      </c>
      <c r="E2396" s="213">
        <v>150000</v>
      </c>
      <c r="F2396" s="118"/>
      <c r="G2396" s="118"/>
      <c r="H2396" s="7">
        <v>150000</v>
      </c>
      <c r="I2396" s="118"/>
      <c r="J2396" s="158"/>
      <c r="K2396" s="158"/>
      <c r="N2396" s="158"/>
      <c r="O2396" s="118"/>
      <c r="P2396" s="118"/>
    </row>
    <row r="2397" spans="1:16" ht="15.75" x14ac:dyDescent="0.25">
      <c r="A2397" s="153">
        <v>35</v>
      </c>
      <c r="B2397" s="153" t="s">
        <v>3415</v>
      </c>
      <c r="C2397" s="167" t="s">
        <v>2841</v>
      </c>
      <c r="D2397" s="165" t="s">
        <v>2803</v>
      </c>
      <c r="E2397" s="213">
        <v>150000</v>
      </c>
      <c r="F2397" s="118"/>
      <c r="G2397" s="118"/>
      <c r="H2397" s="7">
        <v>150000</v>
      </c>
      <c r="I2397" s="118"/>
      <c r="J2397" s="158"/>
      <c r="K2397" s="158"/>
      <c r="N2397" s="158"/>
      <c r="O2397" s="118"/>
      <c r="P2397" s="118"/>
    </row>
    <row r="2398" spans="1:16" ht="15.75" x14ac:dyDescent="0.25">
      <c r="A2398" s="153">
        <v>36</v>
      </c>
      <c r="B2398" s="153" t="s">
        <v>3416</v>
      </c>
      <c r="C2398" s="167" t="s">
        <v>3327</v>
      </c>
      <c r="D2398" s="165" t="s">
        <v>2576</v>
      </c>
      <c r="E2398" s="213">
        <v>430000</v>
      </c>
      <c r="F2398" s="118"/>
      <c r="G2398" s="118"/>
      <c r="H2398" s="7">
        <v>430000</v>
      </c>
      <c r="I2398" s="118"/>
      <c r="J2398" s="158"/>
      <c r="K2398" s="158"/>
      <c r="N2398" s="158"/>
      <c r="O2398" s="118"/>
      <c r="P2398" s="118"/>
    </row>
    <row r="2399" spans="1:16" ht="15.75" x14ac:dyDescent="0.25">
      <c r="A2399" s="153">
        <v>37</v>
      </c>
      <c r="B2399" s="153" t="s">
        <v>3417</v>
      </c>
      <c r="C2399" s="167" t="s">
        <v>3328</v>
      </c>
      <c r="D2399" s="165" t="s">
        <v>2576</v>
      </c>
      <c r="E2399" s="213">
        <v>430000</v>
      </c>
      <c r="F2399" s="118"/>
      <c r="G2399" s="118"/>
      <c r="H2399" s="7">
        <v>430000</v>
      </c>
      <c r="I2399" s="118"/>
      <c r="J2399" s="158"/>
      <c r="K2399" s="158"/>
      <c r="N2399" s="158"/>
      <c r="O2399" s="118"/>
      <c r="P2399" s="118"/>
    </row>
    <row r="2400" spans="1:16" ht="15.75" x14ac:dyDescent="0.25">
      <c r="A2400" s="153">
        <v>38</v>
      </c>
      <c r="B2400" s="153" t="s">
        <v>3418</v>
      </c>
      <c r="C2400" s="167" t="s">
        <v>3329</v>
      </c>
      <c r="D2400" s="165" t="s">
        <v>2576</v>
      </c>
      <c r="E2400" s="213">
        <v>430000</v>
      </c>
      <c r="F2400" s="118"/>
      <c r="G2400" s="118"/>
      <c r="H2400" s="7">
        <v>430000</v>
      </c>
      <c r="I2400" s="118"/>
      <c r="J2400" s="158"/>
      <c r="K2400" s="158"/>
      <c r="N2400" s="158"/>
      <c r="O2400" s="118"/>
      <c r="P2400" s="118"/>
    </row>
    <row r="2401" spans="1:16" ht="15.75" x14ac:dyDescent="0.25">
      <c r="A2401" s="153">
        <v>39</v>
      </c>
      <c r="B2401" s="153" t="s">
        <v>3419</v>
      </c>
      <c r="C2401" s="167" t="s">
        <v>3330</v>
      </c>
      <c r="D2401" s="165" t="s">
        <v>2803</v>
      </c>
      <c r="E2401" s="213">
        <v>150000</v>
      </c>
      <c r="F2401" s="118"/>
      <c r="G2401" s="118"/>
      <c r="H2401" s="7">
        <v>150000</v>
      </c>
      <c r="I2401" s="118"/>
      <c r="J2401" s="158"/>
      <c r="K2401" s="158"/>
      <c r="N2401" s="158"/>
      <c r="O2401" s="118"/>
      <c r="P2401" s="118"/>
    </row>
    <row r="2402" spans="1:16" ht="15.75" x14ac:dyDescent="0.25">
      <c r="A2402" s="153">
        <v>40</v>
      </c>
      <c r="B2402" s="153" t="s">
        <v>3420</v>
      </c>
      <c r="C2402" s="167" t="s">
        <v>3331</v>
      </c>
      <c r="D2402" s="165" t="s">
        <v>2576</v>
      </c>
      <c r="E2402" s="213">
        <v>430000</v>
      </c>
      <c r="F2402" s="118"/>
      <c r="G2402" s="118"/>
      <c r="H2402" s="7">
        <v>430000</v>
      </c>
      <c r="I2402" s="118"/>
      <c r="J2402" s="158"/>
      <c r="K2402" s="158"/>
      <c r="N2402" s="158"/>
      <c r="O2402" s="118"/>
      <c r="P2402" s="118"/>
    </row>
    <row r="2403" spans="1:16" ht="15.75" x14ac:dyDescent="0.25">
      <c r="A2403" s="153">
        <v>41</v>
      </c>
      <c r="B2403" s="153" t="s">
        <v>3421</v>
      </c>
      <c r="C2403" s="167" t="s">
        <v>3332</v>
      </c>
      <c r="D2403" s="169" t="s">
        <v>3333</v>
      </c>
      <c r="E2403" s="213">
        <v>790000</v>
      </c>
      <c r="F2403" s="118"/>
      <c r="G2403" s="118"/>
      <c r="H2403" s="7">
        <v>790000</v>
      </c>
      <c r="I2403" s="118"/>
      <c r="J2403" s="158"/>
      <c r="K2403" s="158"/>
      <c r="N2403" s="158"/>
      <c r="O2403" s="118"/>
      <c r="P2403" s="118"/>
    </row>
    <row r="2404" spans="1:16" ht="15.75" x14ac:dyDescent="0.25">
      <c r="A2404" s="153">
        <v>42</v>
      </c>
      <c r="B2404" s="153" t="s">
        <v>3422</v>
      </c>
      <c r="C2404" s="171" t="s">
        <v>3334</v>
      </c>
      <c r="D2404" s="169" t="s">
        <v>3333</v>
      </c>
      <c r="E2404" s="213">
        <v>790000</v>
      </c>
      <c r="F2404" s="118"/>
      <c r="G2404" s="118"/>
      <c r="H2404" s="7">
        <v>790000</v>
      </c>
      <c r="I2404" s="118"/>
      <c r="J2404" s="158"/>
      <c r="K2404" s="158"/>
      <c r="N2404" s="158"/>
      <c r="O2404" s="118"/>
      <c r="P2404" s="118"/>
    </row>
    <row r="2405" spans="1:16" ht="15.75" x14ac:dyDescent="0.25">
      <c r="A2405" s="153">
        <v>43</v>
      </c>
      <c r="B2405" s="153" t="s">
        <v>3423</v>
      </c>
      <c r="C2405" s="167" t="s">
        <v>3335</v>
      </c>
      <c r="D2405" s="169" t="s">
        <v>3333</v>
      </c>
      <c r="E2405" s="213">
        <v>790000</v>
      </c>
      <c r="F2405" s="118"/>
      <c r="G2405" s="118"/>
      <c r="H2405" s="7">
        <v>790000</v>
      </c>
      <c r="I2405" s="118"/>
      <c r="J2405" s="158"/>
      <c r="K2405" s="158"/>
      <c r="N2405" s="158"/>
      <c r="O2405" s="118"/>
      <c r="P2405" s="118"/>
    </row>
    <row r="2406" spans="1:16" ht="15.75" x14ac:dyDescent="0.25">
      <c r="A2406" s="153">
        <v>44</v>
      </c>
      <c r="B2406" s="153" t="s">
        <v>3424</v>
      </c>
      <c r="C2406" s="167" t="s">
        <v>3336</v>
      </c>
      <c r="D2406" s="169" t="s">
        <v>3333</v>
      </c>
      <c r="E2406" s="213">
        <v>790000</v>
      </c>
      <c r="F2406" s="118"/>
      <c r="G2406" s="118"/>
      <c r="H2406" s="7">
        <v>790000</v>
      </c>
      <c r="I2406" s="118"/>
      <c r="J2406" s="158"/>
      <c r="K2406" s="158"/>
      <c r="N2406" s="158"/>
      <c r="O2406" s="118"/>
      <c r="P2406" s="118"/>
    </row>
    <row r="2407" spans="1:16" ht="15.75" x14ac:dyDescent="0.25">
      <c r="A2407" s="153">
        <v>45</v>
      </c>
      <c r="B2407" s="153" t="s">
        <v>3425</v>
      </c>
      <c r="C2407" s="171" t="s">
        <v>3334</v>
      </c>
      <c r="D2407" s="169" t="s">
        <v>3333</v>
      </c>
      <c r="E2407" s="213">
        <v>790000</v>
      </c>
      <c r="F2407" s="118"/>
      <c r="G2407" s="118"/>
      <c r="H2407" s="7">
        <v>790000</v>
      </c>
      <c r="I2407" s="118"/>
      <c r="J2407" s="158"/>
      <c r="K2407" s="158"/>
      <c r="N2407" s="158"/>
      <c r="O2407" s="118"/>
      <c r="P2407" s="118"/>
    </row>
    <row r="2408" spans="1:16" ht="15.75" x14ac:dyDescent="0.25">
      <c r="A2408" s="153">
        <v>46</v>
      </c>
      <c r="B2408" s="153" t="s">
        <v>3426</v>
      </c>
      <c r="C2408" s="167" t="s">
        <v>3337</v>
      </c>
      <c r="D2408" s="165" t="s">
        <v>2803</v>
      </c>
      <c r="E2408" s="213">
        <v>150000</v>
      </c>
      <c r="F2408" s="118"/>
      <c r="G2408" s="118"/>
      <c r="H2408" s="7">
        <v>150000</v>
      </c>
      <c r="I2408" s="118"/>
      <c r="J2408" s="158"/>
      <c r="K2408" s="158"/>
      <c r="N2408" s="158"/>
      <c r="O2408" s="118"/>
      <c r="P2408" s="118"/>
    </row>
    <row r="2409" spans="1:16" ht="15.75" x14ac:dyDescent="0.25">
      <c r="A2409" s="153">
        <v>47</v>
      </c>
      <c r="B2409" s="153" t="s">
        <v>3427</v>
      </c>
      <c r="C2409" s="167" t="s">
        <v>3338</v>
      </c>
      <c r="D2409" s="165" t="s">
        <v>2576</v>
      </c>
      <c r="E2409" s="213">
        <v>430000</v>
      </c>
      <c r="F2409" s="118"/>
      <c r="G2409" s="118"/>
      <c r="H2409" s="7">
        <v>430000</v>
      </c>
      <c r="I2409" s="118"/>
      <c r="J2409" s="158"/>
      <c r="K2409" s="158"/>
      <c r="N2409" s="158"/>
      <c r="O2409" s="118"/>
      <c r="P2409" s="118"/>
    </row>
    <row r="2410" spans="1:16" ht="15.75" x14ac:dyDescent="0.25">
      <c r="A2410" s="153">
        <v>48</v>
      </c>
      <c r="B2410" s="153" t="s">
        <v>3428</v>
      </c>
      <c r="C2410" s="167" t="s">
        <v>3339</v>
      </c>
      <c r="D2410" s="165" t="s">
        <v>3319</v>
      </c>
      <c r="E2410" s="213">
        <v>900000</v>
      </c>
      <c r="F2410" s="118"/>
      <c r="G2410" s="118"/>
      <c r="H2410" s="7">
        <v>900000</v>
      </c>
      <c r="I2410" s="118"/>
      <c r="J2410" s="158"/>
      <c r="K2410" s="158"/>
      <c r="N2410" s="158"/>
      <c r="O2410" s="118"/>
      <c r="P2410" s="118"/>
    </row>
    <row r="2411" spans="1:16" ht="15.75" x14ac:dyDescent="0.25">
      <c r="A2411" s="153">
        <v>49</v>
      </c>
      <c r="B2411" s="153" t="s">
        <v>3429</v>
      </c>
      <c r="C2411" s="167" t="s">
        <v>3340</v>
      </c>
      <c r="D2411" s="165" t="s">
        <v>2803</v>
      </c>
      <c r="E2411" s="213">
        <v>150000</v>
      </c>
      <c r="F2411" s="118"/>
      <c r="G2411" s="118"/>
      <c r="H2411" s="7">
        <v>150000</v>
      </c>
      <c r="I2411" s="118"/>
      <c r="J2411" s="158"/>
      <c r="K2411" s="158"/>
      <c r="N2411" s="158"/>
      <c r="O2411" s="118"/>
      <c r="P2411" s="118"/>
    </row>
    <row r="2412" spans="1:16" ht="15.75" x14ac:dyDescent="0.25">
      <c r="A2412" s="153">
        <v>50</v>
      </c>
      <c r="B2412" s="153" t="s">
        <v>3430</v>
      </c>
      <c r="C2412" s="167" t="s">
        <v>3341</v>
      </c>
      <c r="D2412" s="165" t="s">
        <v>2803</v>
      </c>
      <c r="E2412" s="213">
        <v>150000</v>
      </c>
      <c r="F2412" s="118"/>
      <c r="G2412" s="118"/>
      <c r="H2412" s="7">
        <v>150000</v>
      </c>
      <c r="I2412" s="118"/>
      <c r="J2412" s="158"/>
      <c r="K2412" s="158"/>
      <c r="N2412" s="158"/>
      <c r="O2412" s="118"/>
      <c r="P2412" s="118"/>
    </row>
    <row r="2413" spans="1:16" ht="15.75" x14ac:dyDescent="0.25">
      <c r="A2413" s="153">
        <v>51</v>
      </c>
      <c r="B2413" s="153" t="s">
        <v>3431</v>
      </c>
      <c r="C2413" s="167" t="s">
        <v>3342</v>
      </c>
      <c r="D2413" s="172" t="s">
        <v>3362</v>
      </c>
      <c r="E2413" s="213">
        <v>1720000</v>
      </c>
      <c r="F2413" s="118"/>
      <c r="G2413" s="118"/>
      <c r="H2413" s="7">
        <v>1720000</v>
      </c>
      <c r="I2413" s="118"/>
      <c r="J2413" s="158"/>
      <c r="K2413" s="158"/>
      <c r="N2413" s="158"/>
      <c r="O2413" s="118"/>
      <c r="P2413" s="118"/>
    </row>
    <row r="2414" spans="1:16" ht="15.75" x14ac:dyDescent="0.25">
      <c r="A2414" s="153">
        <v>52</v>
      </c>
      <c r="B2414" s="153" t="s">
        <v>3432</v>
      </c>
      <c r="C2414" s="167" t="s">
        <v>3343</v>
      </c>
      <c r="D2414" s="165" t="s">
        <v>2803</v>
      </c>
      <c r="E2414" s="213">
        <v>150000</v>
      </c>
      <c r="F2414" s="118"/>
      <c r="G2414" s="118"/>
      <c r="H2414" s="7">
        <v>150000</v>
      </c>
      <c r="I2414" s="118"/>
      <c r="J2414" s="158"/>
      <c r="K2414" s="158"/>
      <c r="N2414" s="158"/>
      <c r="O2414" s="118"/>
      <c r="P2414" s="118"/>
    </row>
    <row r="2415" spans="1:16" ht="15.75" x14ac:dyDescent="0.25">
      <c r="A2415" s="153">
        <v>53</v>
      </c>
      <c r="B2415" s="153" t="s">
        <v>3433</v>
      </c>
      <c r="C2415" s="167" t="s">
        <v>3342</v>
      </c>
      <c r="D2415" s="165" t="s">
        <v>2803</v>
      </c>
      <c r="E2415" s="213">
        <v>150000</v>
      </c>
      <c r="F2415" s="118"/>
      <c r="G2415" s="118"/>
      <c r="H2415" s="7">
        <v>150000</v>
      </c>
      <c r="I2415" s="118"/>
      <c r="J2415" s="158"/>
      <c r="K2415" s="158"/>
      <c r="N2415" s="158"/>
      <c r="O2415" s="118"/>
      <c r="P2415" s="118"/>
    </row>
    <row r="2416" spans="1:16" ht="15.75" x14ac:dyDescent="0.25">
      <c r="A2416" s="153">
        <v>54</v>
      </c>
      <c r="B2416" s="153" t="s">
        <v>3434</v>
      </c>
      <c r="C2416" s="167" t="s">
        <v>3344</v>
      </c>
      <c r="D2416" s="165" t="s">
        <v>2803</v>
      </c>
      <c r="E2416" s="213">
        <v>150000</v>
      </c>
      <c r="F2416" s="118"/>
      <c r="G2416" s="118"/>
      <c r="H2416" s="7">
        <v>150000</v>
      </c>
      <c r="I2416" s="118"/>
      <c r="J2416" s="158"/>
      <c r="K2416" s="158"/>
      <c r="N2416" s="158"/>
      <c r="O2416" s="118"/>
      <c r="P2416" s="118"/>
    </row>
    <row r="2417" spans="1:16" ht="15.75" x14ac:dyDescent="0.25">
      <c r="A2417" s="153">
        <v>55</v>
      </c>
      <c r="B2417" s="153" t="s">
        <v>3435</v>
      </c>
      <c r="C2417" s="167" t="s">
        <v>3345</v>
      </c>
      <c r="D2417" s="165" t="s">
        <v>2803</v>
      </c>
      <c r="E2417" s="213">
        <v>150000</v>
      </c>
      <c r="F2417" s="118"/>
      <c r="G2417" s="118"/>
      <c r="H2417" s="7">
        <v>150000</v>
      </c>
      <c r="I2417" s="118"/>
      <c r="J2417" s="158"/>
      <c r="K2417" s="158"/>
      <c r="N2417" s="158"/>
      <c r="O2417" s="118"/>
      <c r="P2417" s="118"/>
    </row>
    <row r="2418" spans="1:16" ht="15.75" x14ac:dyDescent="0.25">
      <c r="A2418" s="153">
        <v>56</v>
      </c>
      <c r="B2418" s="153" t="s">
        <v>3436</v>
      </c>
      <c r="C2418" s="167" t="s">
        <v>3346</v>
      </c>
      <c r="D2418" s="165" t="s">
        <v>2803</v>
      </c>
      <c r="E2418" s="213">
        <v>150000</v>
      </c>
      <c r="F2418" s="118"/>
      <c r="G2418" s="118"/>
      <c r="H2418" s="7">
        <v>150000</v>
      </c>
      <c r="I2418" s="118"/>
      <c r="J2418" s="158"/>
      <c r="K2418" s="158"/>
      <c r="N2418" s="158"/>
      <c r="O2418" s="118"/>
      <c r="P2418" s="118"/>
    </row>
    <row r="2419" spans="1:16" ht="15.75" x14ac:dyDescent="0.25">
      <c r="A2419" s="153">
        <v>57</v>
      </c>
      <c r="B2419" s="153" t="s">
        <v>3437</v>
      </c>
      <c r="C2419" s="167" t="s">
        <v>3347</v>
      </c>
      <c r="D2419" s="165" t="s">
        <v>2803</v>
      </c>
      <c r="E2419" s="213">
        <v>150000</v>
      </c>
      <c r="F2419" s="118"/>
      <c r="G2419" s="118"/>
      <c r="H2419" s="7">
        <v>150000</v>
      </c>
      <c r="I2419" s="118"/>
      <c r="J2419" s="158"/>
      <c r="K2419" s="158"/>
      <c r="N2419" s="158"/>
      <c r="O2419" s="118"/>
      <c r="P2419" s="118"/>
    </row>
    <row r="2420" spans="1:16" ht="15.75" x14ac:dyDescent="0.25">
      <c r="A2420" s="153">
        <v>58</v>
      </c>
      <c r="B2420" s="153" t="s">
        <v>3438</v>
      </c>
      <c r="C2420" s="167" t="s">
        <v>3348</v>
      </c>
      <c r="D2420" s="165" t="s">
        <v>2803</v>
      </c>
      <c r="E2420" s="213">
        <v>150000</v>
      </c>
      <c r="F2420" s="118"/>
      <c r="G2420" s="118"/>
      <c r="H2420" s="7">
        <v>150000</v>
      </c>
      <c r="I2420" s="118"/>
      <c r="J2420" s="158"/>
      <c r="K2420" s="158"/>
      <c r="N2420" s="158"/>
      <c r="O2420" s="118"/>
      <c r="P2420" s="118"/>
    </row>
    <row r="2421" spans="1:16" ht="15.75" x14ac:dyDescent="0.25">
      <c r="A2421" s="153">
        <v>59</v>
      </c>
      <c r="B2421" s="153" t="s">
        <v>3439</v>
      </c>
      <c r="C2421" s="167" t="s">
        <v>3349</v>
      </c>
      <c r="D2421" s="165" t="s">
        <v>2803</v>
      </c>
      <c r="E2421" s="213">
        <v>150000</v>
      </c>
      <c r="F2421" s="118"/>
      <c r="G2421" s="118"/>
      <c r="H2421" s="7">
        <v>150000</v>
      </c>
      <c r="I2421" s="118"/>
      <c r="J2421" s="158"/>
      <c r="K2421" s="158"/>
      <c r="N2421" s="158"/>
      <c r="O2421" s="118"/>
      <c r="P2421" s="118"/>
    </row>
    <row r="2422" spans="1:16" ht="15.75" x14ac:dyDescent="0.25">
      <c r="A2422" s="153">
        <v>60</v>
      </c>
      <c r="B2422" s="153" t="s">
        <v>3440</v>
      </c>
      <c r="C2422" s="167" t="s">
        <v>3350</v>
      </c>
      <c r="D2422" s="165" t="s">
        <v>2803</v>
      </c>
      <c r="E2422" s="213">
        <v>150000</v>
      </c>
      <c r="F2422" s="118"/>
      <c r="G2422" s="118"/>
      <c r="H2422" s="7">
        <v>150000</v>
      </c>
      <c r="I2422" s="118"/>
      <c r="J2422" s="158"/>
      <c r="K2422" s="158"/>
      <c r="N2422" s="158"/>
      <c r="O2422" s="118"/>
      <c r="P2422" s="118"/>
    </row>
    <row r="2423" spans="1:16" ht="15.75" x14ac:dyDescent="0.25">
      <c r="A2423" s="153">
        <v>61</v>
      </c>
      <c r="B2423" s="153" t="s">
        <v>3441</v>
      </c>
      <c r="C2423" s="167" t="s">
        <v>3351</v>
      </c>
      <c r="D2423" s="165" t="s">
        <v>2803</v>
      </c>
      <c r="E2423" s="213">
        <v>150000</v>
      </c>
      <c r="F2423" s="118"/>
      <c r="G2423" s="118"/>
      <c r="H2423" s="7">
        <v>150000</v>
      </c>
      <c r="I2423" s="118"/>
      <c r="J2423" s="158"/>
      <c r="K2423" s="158"/>
      <c r="N2423" s="158"/>
      <c r="O2423" s="118"/>
      <c r="P2423" s="118"/>
    </row>
    <row r="2424" spans="1:16" ht="15.75" x14ac:dyDescent="0.25">
      <c r="A2424" s="153">
        <v>62</v>
      </c>
      <c r="B2424" s="153" t="s">
        <v>3442</v>
      </c>
      <c r="C2424" s="167" t="s">
        <v>3352</v>
      </c>
      <c r="D2424" s="169" t="s">
        <v>3333</v>
      </c>
      <c r="E2424" s="213">
        <v>790000</v>
      </c>
      <c r="F2424" s="118"/>
      <c r="G2424" s="118"/>
      <c r="H2424" s="7">
        <v>790000</v>
      </c>
      <c r="I2424" s="118"/>
      <c r="J2424" s="158"/>
      <c r="K2424" s="158"/>
      <c r="N2424" s="158"/>
      <c r="O2424" s="118"/>
      <c r="P2424" s="118"/>
    </row>
    <row r="2425" spans="1:16" ht="15.75" x14ac:dyDescent="0.25">
      <c r="A2425" s="153">
        <v>63</v>
      </c>
      <c r="B2425" s="153" t="s">
        <v>3443</v>
      </c>
      <c r="C2425" s="167" t="s">
        <v>3353</v>
      </c>
      <c r="D2425" s="165" t="s">
        <v>3354</v>
      </c>
      <c r="E2425" s="213">
        <v>935000</v>
      </c>
      <c r="F2425" s="118"/>
      <c r="G2425" s="7">
        <v>935000</v>
      </c>
      <c r="H2425" s="118"/>
      <c r="I2425" s="118"/>
      <c r="J2425" s="158"/>
      <c r="K2425" s="158"/>
      <c r="N2425" s="158"/>
      <c r="O2425" s="118"/>
      <c r="P2425" s="118"/>
    </row>
    <row r="2426" spans="1:16" ht="15.75" x14ac:dyDescent="0.25">
      <c r="A2426" s="153">
        <v>64</v>
      </c>
      <c r="B2426" s="153" t="s">
        <v>3444</v>
      </c>
      <c r="C2426" s="167" t="s">
        <v>3355</v>
      </c>
      <c r="D2426" s="165" t="s">
        <v>3354</v>
      </c>
      <c r="E2426" s="213">
        <v>935000</v>
      </c>
      <c r="F2426" s="118"/>
      <c r="G2426" s="7">
        <v>935000</v>
      </c>
      <c r="H2426" s="118"/>
      <c r="I2426" s="118"/>
      <c r="J2426" s="158"/>
      <c r="K2426" s="158"/>
      <c r="N2426" s="158"/>
      <c r="O2426" s="118"/>
      <c r="P2426" s="118"/>
    </row>
    <row r="2427" spans="1:16" ht="15.75" x14ac:dyDescent="0.25">
      <c r="A2427" s="153">
        <v>65</v>
      </c>
      <c r="B2427" s="153" t="s">
        <v>3445</v>
      </c>
      <c r="C2427" s="171" t="s">
        <v>3356</v>
      </c>
      <c r="D2427" s="165" t="s">
        <v>1002</v>
      </c>
      <c r="E2427" s="213">
        <v>210000</v>
      </c>
      <c r="F2427" s="118"/>
      <c r="G2427" s="7">
        <v>210000</v>
      </c>
      <c r="H2427" s="118"/>
      <c r="I2427" s="118"/>
      <c r="J2427" s="158"/>
      <c r="K2427" s="158"/>
      <c r="N2427" s="158"/>
      <c r="O2427" s="118"/>
      <c r="P2427" s="118"/>
    </row>
    <row r="2428" spans="1:16" ht="15.75" x14ac:dyDescent="0.25">
      <c r="A2428" s="153">
        <v>66</v>
      </c>
      <c r="B2428" s="153" t="s">
        <v>3446</v>
      </c>
      <c r="C2428" s="171" t="s">
        <v>3357</v>
      </c>
      <c r="D2428" s="165" t="s">
        <v>2576</v>
      </c>
      <c r="E2428" s="213">
        <v>430000</v>
      </c>
      <c r="F2428" s="118"/>
      <c r="G2428" s="7">
        <v>430000</v>
      </c>
      <c r="H2428" s="118"/>
      <c r="I2428" s="118"/>
      <c r="J2428" s="158"/>
      <c r="K2428" s="158"/>
      <c r="N2428" s="158"/>
      <c r="O2428" s="118"/>
      <c r="P2428" s="118"/>
    </row>
    <row r="2429" spans="1:16" ht="15.75" x14ac:dyDescent="0.25">
      <c r="A2429" s="153">
        <v>67</v>
      </c>
      <c r="B2429" s="153" t="s">
        <v>3447</v>
      </c>
      <c r="C2429" s="167" t="s">
        <v>3358</v>
      </c>
      <c r="D2429" s="165" t="s">
        <v>1002</v>
      </c>
      <c r="E2429" s="213">
        <v>210000</v>
      </c>
      <c r="F2429" s="118"/>
      <c r="G2429" s="7">
        <v>210000</v>
      </c>
      <c r="H2429" s="118"/>
      <c r="I2429" s="118"/>
      <c r="J2429" s="158"/>
      <c r="K2429" s="158"/>
      <c r="N2429" s="158"/>
      <c r="O2429" s="118"/>
      <c r="P2429" s="118"/>
    </row>
    <row r="2430" spans="1:16" ht="15.75" x14ac:dyDescent="0.25">
      <c r="A2430" s="153">
        <v>68</v>
      </c>
      <c r="B2430" s="153" t="s">
        <v>3448</v>
      </c>
      <c r="C2430" s="167" t="s">
        <v>3359</v>
      </c>
      <c r="D2430" s="165" t="s">
        <v>3354</v>
      </c>
      <c r="E2430" s="213">
        <v>935000</v>
      </c>
      <c r="F2430" s="118"/>
      <c r="G2430" s="7">
        <v>935000</v>
      </c>
      <c r="H2430" s="118"/>
      <c r="I2430" s="118"/>
      <c r="J2430" s="158"/>
      <c r="K2430" s="158"/>
      <c r="N2430" s="158"/>
      <c r="O2430" s="118"/>
      <c r="P2430" s="118"/>
    </row>
    <row r="2431" spans="1:16" ht="15.75" x14ac:dyDescent="0.25">
      <c r="A2431" s="153">
        <v>69</v>
      </c>
      <c r="B2431" s="153" t="s">
        <v>3449</v>
      </c>
      <c r="C2431" s="167" t="s">
        <v>3360</v>
      </c>
      <c r="D2431" s="165" t="s">
        <v>2576</v>
      </c>
      <c r="E2431" s="213">
        <v>430000</v>
      </c>
      <c r="F2431" s="118"/>
      <c r="G2431" s="7">
        <v>430000</v>
      </c>
      <c r="H2431" s="118"/>
      <c r="I2431" s="118"/>
      <c r="J2431" s="158"/>
      <c r="K2431" s="158"/>
      <c r="N2431" s="158"/>
      <c r="O2431" s="118"/>
      <c r="P2431" s="118"/>
    </row>
    <row r="2432" spans="1:16" ht="15.75" x14ac:dyDescent="0.25">
      <c r="A2432" s="153">
        <v>70</v>
      </c>
      <c r="B2432" s="153" t="s">
        <v>3450</v>
      </c>
      <c r="C2432" s="167" t="s">
        <v>3361</v>
      </c>
      <c r="D2432" s="172" t="s">
        <v>3362</v>
      </c>
      <c r="E2432" s="213">
        <v>1720000</v>
      </c>
      <c r="F2432" s="118"/>
      <c r="G2432" s="7">
        <v>1720000</v>
      </c>
      <c r="H2432" s="118"/>
      <c r="I2432" s="118"/>
      <c r="J2432" s="158"/>
      <c r="K2432" s="158"/>
      <c r="N2432" s="158"/>
      <c r="O2432" s="118"/>
      <c r="P2432" s="118"/>
    </row>
    <row r="2433" spans="1:16" ht="15.75" x14ac:dyDescent="0.25">
      <c r="A2433" s="153">
        <v>71</v>
      </c>
      <c r="B2433" s="153" t="s">
        <v>3451</v>
      </c>
      <c r="C2433" s="167" t="s">
        <v>3363</v>
      </c>
      <c r="D2433" s="165" t="s">
        <v>3364</v>
      </c>
      <c r="E2433" s="213">
        <v>935000</v>
      </c>
      <c r="F2433" s="118"/>
      <c r="G2433" s="7">
        <v>935000</v>
      </c>
      <c r="H2433" s="118"/>
      <c r="I2433" s="118"/>
      <c r="J2433" s="158"/>
      <c r="K2433" s="158"/>
      <c r="N2433" s="158"/>
      <c r="O2433" s="118"/>
      <c r="P2433" s="118"/>
    </row>
    <row r="2434" spans="1:16" ht="15.75" x14ac:dyDescent="0.25">
      <c r="A2434" s="153">
        <v>72</v>
      </c>
      <c r="B2434" s="153" t="s">
        <v>3452</v>
      </c>
      <c r="C2434" s="167" t="s">
        <v>3365</v>
      </c>
      <c r="D2434" s="165" t="s">
        <v>3364</v>
      </c>
      <c r="E2434" s="213">
        <v>935000</v>
      </c>
      <c r="F2434" s="118"/>
      <c r="G2434" s="7">
        <v>935000</v>
      </c>
      <c r="H2434" s="118"/>
      <c r="I2434" s="118"/>
      <c r="J2434" s="158"/>
      <c r="K2434" s="158"/>
      <c r="N2434" s="158"/>
      <c r="O2434" s="118"/>
      <c r="P2434" s="118"/>
    </row>
    <row r="2435" spans="1:16" ht="15.75" x14ac:dyDescent="0.25">
      <c r="A2435" s="153">
        <v>73</v>
      </c>
      <c r="B2435" s="153" t="s">
        <v>3453</v>
      </c>
      <c r="C2435" s="167" t="s">
        <v>3366</v>
      </c>
      <c r="D2435" s="165" t="s">
        <v>3364</v>
      </c>
      <c r="E2435" s="213">
        <v>935000</v>
      </c>
      <c r="F2435" s="118"/>
      <c r="G2435" s="7">
        <v>935000</v>
      </c>
      <c r="H2435" s="118"/>
      <c r="I2435" s="118"/>
      <c r="J2435" s="158"/>
      <c r="K2435" s="158"/>
      <c r="N2435" s="158"/>
      <c r="O2435" s="118"/>
      <c r="P2435" s="118"/>
    </row>
    <row r="2436" spans="1:16" ht="15.75" x14ac:dyDescent="0.25">
      <c r="A2436" s="153">
        <v>74</v>
      </c>
      <c r="B2436" s="153" t="s">
        <v>3454</v>
      </c>
      <c r="C2436" s="167" t="s">
        <v>2800</v>
      </c>
      <c r="D2436" s="165" t="s">
        <v>2576</v>
      </c>
      <c r="E2436" s="213">
        <v>430000</v>
      </c>
      <c r="F2436" s="118"/>
      <c r="G2436" s="7">
        <v>430000</v>
      </c>
      <c r="H2436" s="118"/>
      <c r="I2436" s="118"/>
      <c r="J2436" s="158"/>
      <c r="K2436" s="158"/>
      <c r="N2436" s="158"/>
      <c r="O2436" s="118"/>
      <c r="P2436" s="118"/>
    </row>
    <row r="2437" spans="1:16" ht="15.75" x14ac:dyDescent="0.25">
      <c r="A2437" s="153">
        <v>75</v>
      </c>
      <c r="B2437" s="153" t="s">
        <v>3455</v>
      </c>
      <c r="C2437" s="167" t="s">
        <v>3367</v>
      </c>
      <c r="D2437" s="165" t="s">
        <v>3354</v>
      </c>
      <c r="E2437" s="213">
        <v>935000</v>
      </c>
      <c r="F2437" s="168">
        <f>SUM(E2425:E2437)</f>
        <v>9975000</v>
      </c>
      <c r="G2437" s="7">
        <v>935000</v>
      </c>
      <c r="H2437" s="118"/>
      <c r="I2437" s="118"/>
      <c r="J2437" s="158"/>
      <c r="K2437" s="158"/>
      <c r="N2437" s="158"/>
      <c r="O2437" s="118"/>
      <c r="P2437" s="118"/>
    </row>
    <row r="2438" spans="1:16" ht="15.75" x14ac:dyDescent="0.25">
      <c r="A2438" s="153">
        <v>76</v>
      </c>
      <c r="B2438" s="153" t="s">
        <v>3456</v>
      </c>
      <c r="C2438" s="167" t="s">
        <v>3293</v>
      </c>
      <c r="D2438" s="165" t="s">
        <v>1848</v>
      </c>
      <c r="E2438" s="213">
        <v>150000</v>
      </c>
      <c r="F2438" s="118"/>
      <c r="G2438" s="118"/>
      <c r="H2438" s="7">
        <v>150000</v>
      </c>
      <c r="I2438" s="118"/>
      <c r="J2438" s="158"/>
      <c r="K2438" s="158"/>
      <c r="N2438" s="158"/>
      <c r="O2438" s="118"/>
      <c r="P2438" s="118"/>
    </row>
    <row r="2439" spans="1:16" ht="15.75" x14ac:dyDescent="0.25">
      <c r="A2439" s="153">
        <v>77</v>
      </c>
      <c r="B2439" s="153" t="s">
        <v>3457</v>
      </c>
      <c r="C2439" s="167" t="s">
        <v>3368</v>
      </c>
      <c r="D2439" s="165" t="s">
        <v>2576</v>
      </c>
      <c r="E2439" s="213">
        <v>430000</v>
      </c>
      <c r="F2439" s="118"/>
      <c r="G2439" s="7">
        <v>430000</v>
      </c>
      <c r="H2439" s="173">
        <f>SUM(H2364:H2438)</f>
        <v>23550000</v>
      </c>
      <c r="I2439" s="118"/>
      <c r="J2439" s="158"/>
      <c r="K2439" s="158"/>
      <c r="N2439" s="158"/>
      <c r="O2439" s="118"/>
      <c r="P2439" s="118"/>
    </row>
    <row r="2440" spans="1:16" ht="15.75" x14ac:dyDescent="0.25">
      <c r="A2440" s="153">
        <v>78</v>
      </c>
      <c r="B2440" s="153" t="s">
        <v>3458</v>
      </c>
      <c r="C2440" s="167" t="s">
        <v>3369</v>
      </c>
      <c r="D2440" s="165" t="s">
        <v>2576</v>
      </c>
      <c r="E2440" s="213">
        <v>430000</v>
      </c>
      <c r="F2440" s="118"/>
      <c r="G2440" s="7">
        <v>430000</v>
      </c>
      <c r="H2440" s="118"/>
      <c r="I2440" s="118"/>
      <c r="J2440" s="158"/>
      <c r="K2440" s="158"/>
      <c r="N2440" s="158"/>
      <c r="O2440" s="118"/>
      <c r="P2440" s="118"/>
    </row>
    <row r="2441" spans="1:16" ht="15.75" x14ac:dyDescent="0.25">
      <c r="A2441" s="153">
        <v>79</v>
      </c>
      <c r="B2441" s="153" t="s">
        <v>3459</v>
      </c>
      <c r="C2441" s="167" t="s">
        <v>2977</v>
      </c>
      <c r="D2441" s="165" t="s">
        <v>2576</v>
      </c>
      <c r="E2441" s="213">
        <v>430000</v>
      </c>
      <c r="F2441" s="118"/>
      <c r="G2441" s="7">
        <v>430000</v>
      </c>
      <c r="H2441" s="118"/>
      <c r="I2441" s="118"/>
      <c r="J2441" s="158"/>
      <c r="K2441" s="158"/>
      <c r="N2441" s="158"/>
      <c r="O2441" s="118"/>
      <c r="P2441" s="118"/>
    </row>
    <row r="2442" spans="1:16" ht="15.75" x14ac:dyDescent="0.25">
      <c r="A2442" s="153">
        <v>80</v>
      </c>
      <c r="B2442" s="153" t="s">
        <v>3460</v>
      </c>
      <c r="C2442" s="167" t="s">
        <v>3370</v>
      </c>
      <c r="D2442" s="165" t="s">
        <v>2576</v>
      </c>
      <c r="E2442" s="213">
        <v>430000</v>
      </c>
      <c r="F2442" s="118"/>
      <c r="G2442" s="7">
        <v>430000</v>
      </c>
      <c r="H2442" s="118"/>
      <c r="I2442" s="118"/>
      <c r="J2442" s="158"/>
      <c r="K2442" s="158"/>
      <c r="N2442" s="158"/>
      <c r="O2442" s="118"/>
      <c r="P2442" s="118"/>
    </row>
    <row r="2443" spans="1:16" ht="15.75" x14ac:dyDescent="0.25">
      <c r="A2443" s="153">
        <v>81</v>
      </c>
      <c r="B2443" s="153" t="s">
        <v>3461</v>
      </c>
      <c r="C2443" s="167" t="s">
        <v>3371</v>
      </c>
      <c r="D2443" s="165" t="s">
        <v>2576</v>
      </c>
      <c r="E2443" s="213">
        <v>430000</v>
      </c>
      <c r="F2443" s="118"/>
      <c r="G2443" s="7">
        <v>430000</v>
      </c>
      <c r="H2443" s="118"/>
      <c r="I2443" s="118"/>
      <c r="J2443" s="158"/>
      <c r="K2443" s="158"/>
      <c r="N2443" s="158"/>
      <c r="O2443" s="118"/>
      <c r="P2443" s="118"/>
    </row>
    <row r="2444" spans="1:16" ht="15.75" x14ac:dyDescent="0.25">
      <c r="A2444" s="153">
        <v>82</v>
      </c>
      <c r="B2444" s="153" t="s">
        <v>3462</v>
      </c>
      <c r="C2444" s="167" t="s">
        <v>3372</v>
      </c>
      <c r="D2444" s="165" t="s">
        <v>2978</v>
      </c>
      <c r="E2444" s="213">
        <v>640000</v>
      </c>
      <c r="F2444" s="118"/>
      <c r="G2444" s="7">
        <v>640000</v>
      </c>
      <c r="H2444" s="118"/>
      <c r="I2444" s="118"/>
      <c r="J2444" s="158"/>
      <c r="K2444" s="158"/>
      <c r="N2444" s="158"/>
      <c r="O2444" s="118"/>
      <c r="P2444" s="118"/>
    </row>
    <row r="2445" spans="1:16" ht="15.75" x14ac:dyDescent="0.25">
      <c r="A2445" s="153">
        <v>83</v>
      </c>
      <c r="B2445" s="153" t="s">
        <v>3463</v>
      </c>
      <c r="C2445" s="167" t="s">
        <v>2536</v>
      </c>
      <c r="D2445" s="165" t="s">
        <v>2978</v>
      </c>
      <c r="E2445" s="213">
        <v>640000</v>
      </c>
      <c r="F2445" s="118"/>
      <c r="G2445" s="7">
        <v>640000</v>
      </c>
      <c r="H2445" s="118"/>
      <c r="I2445" s="118"/>
      <c r="J2445" s="158"/>
      <c r="K2445" s="158"/>
      <c r="N2445" s="158"/>
      <c r="O2445" s="118"/>
      <c r="P2445" s="118"/>
    </row>
    <row r="2446" spans="1:16" ht="15.75" x14ac:dyDescent="0.25">
      <c r="A2446" s="153">
        <v>84</v>
      </c>
      <c r="B2446" s="153" t="s">
        <v>3464</v>
      </c>
      <c r="C2446" s="167" t="s">
        <v>3373</v>
      </c>
      <c r="D2446" s="165" t="s">
        <v>2576</v>
      </c>
      <c r="E2446" s="213">
        <v>430000</v>
      </c>
      <c r="F2446" s="118"/>
      <c r="G2446" s="7">
        <v>430000</v>
      </c>
      <c r="H2446" s="118"/>
      <c r="I2446" s="118"/>
      <c r="J2446" s="158"/>
      <c r="K2446" s="158"/>
      <c r="N2446" s="158"/>
      <c r="O2446" s="118"/>
      <c r="P2446" s="118"/>
    </row>
    <row r="2447" spans="1:16" ht="15.75" x14ac:dyDescent="0.25">
      <c r="A2447" s="153">
        <v>85</v>
      </c>
      <c r="B2447" s="153" t="s">
        <v>3465</v>
      </c>
      <c r="C2447" s="167" t="s">
        <v>3374</v>
      </c>
      <c r="D2447" s="165" t="s">
        <v>2576</v>
      </c>
      <c r="E2447" s="213">
        <v>430000</v>
      </c>
      <c r="F2447" s="118"/>
      <c r="G2447" s="7">
        <v>430000</v>
      </c>
      <c r="H2447" s="118"/>
      <c r="I2447" s="118"/>
      <c r="J2447" s="158"/>
      <c r="K2447" s="158"/>
      <c r="N2447" s="158"/>
      <c r="O2447" s="118"/>
      <c r="P2447" s="118"/>
    </row>
    <row r="2448" spans="1:16" ht="15.75" x14ac:dyDescent="0.25">
      <c r="A2448" s="153">
        <v>86</v>
      </c>
      <c r="B2448" s="153" t="s">
        <v>3466</v>
      </c>
      <c r="C2448" s="167" t="s">
        <v>3375</v>
      </c>
      <c r="D2448" s="165" t="s">
        <v>2576</v>
      </c>
      <c r="E2448" s="213">
        <v>430000</v>
      </c>
      <c r="F2448" s="118"/>
      <c r="G2448" s="7">
        <v>430000</v>
      </c>
      <c r="H2448" s="118"/>
      <c r="I2448" s="118"/>
      <c r="J2448" s="158"/>
      <c r="K2448" s="158"/>
      <c r="N2448" s="158"/>
      <c r="O2448" s="118"/>
      <c r="P2448" s="118"/>
    </row>
    <row r="2449" spans="1:16" ht="15.75" x14ac:dyDescent="0.25">
      <c r="A2449" s="153">
        <v>87</v>
      </c>
      <c r="B2449" s="153" t="s">
        <v>3467</v>
      </c>
      <c r="C2449" s="167" t="s">
        <v>3376</v>
      </c>
      <c r="D2449" s="165" t="s">
        <v>2576</v>
      </c>
      <c r="E2449" s="213">
        <v>430000</v>
      </c>
      <c r="F2449" s="118"/>
      <c r="G2449" s="7">
        <v>430000</v>
      </c>
      <c r="H2449" s="118"/>
      <c r="I2449" s="118"/>
      <c r="J2449" s="158"/>
      <c r="K2449" s="158"/>
      <c r="N2449" s="158"/>
      <c r="O2449" s="118"/>
      <c r="P2449" s="118"/>
    </row>
    <row r="2450" spans="1:16" ht="15.75" x14ac:dyDescent="0.25">
      <c r="A2450" s="153">
        <v>88</v>
      </c>
      <c r="B2450" s="153" t="s">
        <v>3468</v>
      </c>
      <c r="C2450" s="167" t="s">
        <v>3377</v>
      </c>
      <c r="D2450" s="169" t="s">
        <v>3333</v>
      </c>
      <c r="E2450" s="213">
        <v>790000</v>
      </c>
      <c r="F2450" s="118"/>
      <c r="G2450" s="7">
        <v>790000</v>
      </c>
      <c r="H2450" s="118"/>
      <c r="I2450" s="118"/>
      <c r="J2450" s="158"/>
      <c r="K2450" s="158"/>
      <c r="N2450" s="158"/>
      <c r="O2450" s="118"/>
      <c r="P2450" s="118"/>
    </row>
    <row r="2451" spans="1:16" ht="15.75" x14ac:dyDescent="0.25">
      <c r="A2451" s="153">
        <v>89</v>
      </c>
      <c r="B2451" s="153" t="s">
        <v>3469</v>
      </c>
      <c r="C2451" s="167" t="s">
        <v>3378</v>
      </c>
      <c r="D2451" s="169" t="s">
        <v>3333</v>
      </c>
      <c r="E2451" s="213">
        <v>790000</v>
      </c>
      <c r="F2451" s="118"/>
      <c r="G2451" s="7">
        <v>790000</v>
      </c>
      <c r="H2451" s="118"/>
      <c r="I2451" s="118"/>
      <c r="J2451" s="158"/>
      <c r="K2451" s="158"/>
      <c r="N2451" s="158"/>
      <c r="O2451" s="118"/>
      <c r="P2451" s="118"/>
    </row>
    <row r="2452" spans="1:16" ht="15.75" x14ac:dyDescent="0.25">
      <c r="A2452" s="153">
        <v>90</v>
      </c>
      <c r="B2452" s="153" t="s">
        <v>3470</v>
      </c>
      <c r="C2452" s="167" t="s">
        <v>3379</v>
      </c>
      <c r="D2452" s="165" t="s">
        <v>2576</v>
      </c>
      <c r="E2452" s="213">
        <v>430000</v>
      </c>
      <c r="F2452" s="118"/>
      <c r="G2452" s="7">
        <v>430000</v>
      </c>
      <c r="H2452" s="118"/>
      <c r="I2452" s="118"/>
      <c r="J2452" s="158"/>
      <c r="K2452" s="158"/>
      <c r="N2452" s="158"/>
      <c r="O2452" s="118"/>
      <c r="P2452" s="118"/>
    </row>
    <row r="2453" spans="1:16" ht="15.75" x14ac:dyDescent="0.25">
      <c r="A2453" s="153">
        <v>91</v>
      </c>
      <c r="B2453" s="153" t="s">
        <v>3471</v>
      </c>
      <c r="C2453" s="167" t="s">
        <v>3380</v>
      </c>
      <c r="D2453" s="165" t="s">
        <v>3483</v>
      </c>
      <c r="E2453" s="213">
        <v>560000</v>
      </c>
      <c r="F2453" s="118"/>
      <c r="G2453" s="7">
        <v>560000</v>
      </c>
      <c r="H2453" s="118"/>
      <c r="I2453" s="118"/>
      <c r="J2453" s="158"/>
      <c r="K2453" s="158"/>
      <c r="N2453" s="158"/>
      <c r="O2453" s="118"/>
      <c r="P2453" s="118"/>
    </row>
    <row r="2454" spans="1:16" ht="15.75" x14ac:dyDescent="0.25">
      <c r="A2454" s="153">
        <v>92</v>
      </c>
      <c r="B2454" s="153" t="s">
        <v>3472</v>
      </c>
      <c r="C2454" s="119" t="s">
        <v>3380</v>
      </c>
      <c r="D2454" s="165" t="s">
        <v>3489</v>
      </c>
      <c r="E2454" s="213">
        <v>230000</v>
      </c>
      <c r="F2454" s="118"/>
      <c r="G2454" s="7">
        <v>230000</v>
      </c>
      <c r="H2454" s="118"/>
      <c r="I2454" s="118"/>
      <c r="J2454" s="158"/>
      <c r="K2454" s="158"/>
      <c r="N2454" s="158"/>
      <c r="O2454" s="118"/>
      <c r="P2454" s="118"/>
    </row>
    <row r="2455" spans="1:16" ht="15.75" x14ac:dyDescent="0.25">
      <c r="A2455" s="153">
        <v>93</v>
      </c>
      <c r="B2455" s="153" t="s">
        <v>3473</v>
      </c>
      <c r="C2455" s="165" t="s">
        <v>3478</v>
      </c>
      <c r="D2455" s="165" t="s">
        <v>3176</v>
      </c>
      <c r="E2455" s="213">
        <v>11520000</v>
      </c>
      <c r="F2455" s="170" t="s">
        <v>3479</v>
      </c>
      <c r="G2455" s="7">
        <v>11520000</v>
      </c>
    </row>
    <row r="2456" spans="1:16" ht="15.75" x14ac:dyDescent="0.25">
      <c r="A2456" s="153">
        <v>94</v>
      </c>
      <c r="B2456" s="153" t="s">
        <v>3474</v>
      </c>
      <c r="C2456" s="165" t="s">
        <v>3480</v>
      </c>
      <c r="D2456" s="165" t="s">
        <v>2575</v>
      </c>
      <c r="E2456" s="213">
        <v>400000</v>
      </c>
      <c r="F2456" s="170"/>
      <c r="G2456" s="7">
        <v>400000</v>
      </c>
    </row>
    <row r="2457" spans="1:16" ht="15.75" x14ac:dyDescent="0.25">
      <c r="A2457" s="153">
        <v>95</v>
      </c>
      <c r="B2457" s="153" t="s">
        <v>3475</v>
      </c>
      <c r="C2457" s="165" t="s">
        <v>3481</v>
      </c>
      <c r="D2457" s="165" t="s">
        <v>2576</v>
      </c>
      <c r="E2457" s="213">
        <v>430000</v>
      </c>
      <c r="F2457" s="170"/>
      <c r="G2457" s="7">
        <v>430000</v>
      </c>
    </row>
    <row r="2458" spans="1:16" ht="15.75" x14ac:dyDescent="0.25">
      <c r="A2458" s="153">
        <v>96</v>
      </c>
      <c r="B2458" s="153" t="s">
        <v>3476</v>
      </c>
      <c r="C2458" s="165" t="s">
        <v>3491</v>
      </c>
      <c r="D2458" s="165" t="s">
        <v>3483</v>
      </c>
      <c r="E2458" s="213">
        <v>560000</v>
      </c>
      <c r="F2458" s="170"/>
      <c r="G2458" s="7">
        <v>560000</v>
      </c>
    </row>
    <row r="2459" spans="1:16" ht="15.75" x14ac:dyDescent="0.25">
      <c r="A2459" s="153">
        <v>97</v>
      </c>
      <c r="B2459" s="153" t="s">
        <v>3477</v>
      </c>
      <c r="C2459" s="165" t="s">
        <v>3491</v>
      </c>
      <c r="D2459" s="165" t="s">
        <v>3489</v>
      </c>
      <c r="E2459" s="213">
        <v>230000</v>
      </c>
      <c r="F2459" s="170"/>
      <c r="G2459" s="7">
        <v>230000</v>
      </c>
    </row>
    <row r="2460" spans="1:16" ht="15.75" x14ac:dyDescent="0.25">
      <c r="A2460" s="153">
        <v>98</v>
      </c>
      <c r="B2460" s="153" t="s">
        <v>3495</v>
      </c>
      <c r="C2460" s="165" t="s">
        <v>3496</v>
      </c>
      <c r="D2460" s="165" t="s">
        <v>3176</v>
      </c>
      <c r="E2460" s="213">
        <v>1280000</v>
      </c>
      <c r="F2460" s="170" t="s">
        <v>3497</v>
      </c>
      <c r="G2460" s="7">
        <v>1280000</v>
      </c>
    </row>
    <row r="2461" spans="1:16" ht="15.75" x14ac:dyDescent="0.25">
      <c r="A2461" s="313" t="s">
        <v>330</v>
      </c>
      <c r="B2461" s="314"/>
      <c r="C2461" s="314"/>
      <c r="D2461" s="315"/>
      <c r="E2461" s="221">
        <f>SUM(E2363:E2460)</f>
        <v>56535000</v>
      </c>
      <c r="F2461" s="8"/>
      <c r="G2461" s="159">
        <f>SUM(G2363:G2460)</f>
        <v>32985000</v>
      </c>
    </row>
    <row r="2462" spans="1:16" ht="15.75" x14ac:dyDescent="0.25">
      <c r="A2462" s="316" t="s">
        <v>3498</v>
      </c>
      <c r="B2462" s="317"/>
      <c r="C2462" s="317"/>
      <c r="D2462" s="317"/>
      <c r="E2462" s="359"/>
      <c r="F2462" s="317"/>
    </row>
    <row r="2463" spans="1:16" ht="15.75" x14ac:dyDescent="0.25">
      <c r="A2463" s="131"/>
      <c r="B2463" s="131"/>
      <c r="C2463" s="131"/>
      <c r="D2463" s="131"/>
      <c r="E2463" s="222"/>
      <c r="F2463" s="131"/>
    </row>
    <row r="2464" spans="1:16" ht="15.75" x14ac:dyDescent="0.25">
      <c r="A2464" s="360" t="s">
        <v>3499</v>
      </c>
      <c r="B2464" s="360"/>
      <c r="C2464" s="360"/>
      <c r="D2464" s="360"/>
      <c r="E2464" s="361"/>
      <c r="F2464" s="360"/>
    </row>
    <row r="2465" spans="1:6" ht="15.75" x14ac:dyDescent="0.25">
      <c r="A2465" s="362" t="s">
        <v>9</v>
      </c>
      <c r="B2465" s="362"/>
      <c r="C2465" s="362"/>
      <c r="D2465" s="362" t="s">
        <v>10</v>
      </c>
      <c r="E2465" s="363"/>
      <c r="F2465" s="362"/>
    </row>
    <row r="2466" spans="1:6" ht="15.75" x14ac:dyDescent="0.25">
      <c r="A2466" s="132"/>
      <c r="B2466" s="132"/>
      <c r="C2466" s="132"/>
      <c r="D2466" s="132"/>
      <c r="E2466" s="215"/>
      <c r="F2466" s="133"/>
    </row>
    <row r="2467" spans="1:6" ht="15.75" x14ac:dyDescent="0.25">
      <c r="A2467" s="132"/>
      <c r="B2467" s="132"/>
      <c r="C2467" s="132"/>
      <c r="D2467" s="132"/>
      <c r="E2467" s="215"/>
      <c r="F2467" s="133"/>
    </row>
    <row r="2468" spans="1:6" ht="15.75" x14ac:dyDescent="0.25">
      <c r="A2468" s="132"/>
      <c r="B2468" s="132"/>
      <c r="C2468" s="132"/>
      <c r="D2468" s="132"/>
      <c r="E2468" s="215"/>
      <c r="F2468" s="133"/>
    </row>
    <row r="2469" spans="1:6" ht="15.75" x14ac:dyDescent="0.25">
      <c r="A2469" s="132"/>
      <c r="B2469" s="132"/>
      <c r="C2469" s="132"/>
      <c r="D2469" s="132"/>
      <c r="E2469" s="215"/>
      <c r="F2469" s="133"/>
    </row>
    <row r="2470" spans="1:6" ht="15.75" x14ac:dyDescent="0.25">
      <c r="A2470" s="362" t="s">
        <v>11</v>
      </c>
      <c r="B2470" s="362"/>
      <c r="C2470" s="362"/>
      <c r="D2470" s="362" t="s">
        <v>12</v>
      </c>
      <c r="E2470" s="363"/>
      <c r="F2470" s="362"/>
    </row>
    <row r="2471" spans="1:6" ht="15.75" x14ac:dyDescent="0.25">
      <c r="A2471" s="162"/>
      <c r="B2471" s="162"/>
      <c r="C2471" s="162"/>
      <c r="D2471" s="162"/>
      <c r="E2471" s="223"/>
      <c r="F2471" s="162"/>
    </row>
    <row r="2472" spans="1:6" ht="15.75" x14ac:dyDescent="0.25">
      <c r="A2472" s="162"/>
      <c r="B2472" s="162"/>
      <c r="C2472" s="162"/>
      <c r="D2472" s="162"/>
      <c r="E2472" s="223"/>
      <c r="F2472" s="162"/>
    </row>
    <row r="2473" spans="1:6" x14ac:dyDescent="0.25">
      <c r="A2473" s="135"/>
      <c r="B2473" s="312" t="s">
        <v>183</v>
      </c>
      <c r="C2473" s="312"/>
      <c r="D2473" s="135"/>
      <c r="E2473" s="217"/>
      <c r="F2473" s="135"/>
    </row>
    <row r="2474" spans="1:6" x14ac:dyDescent="0.25">
      <c r="A2474" s="135"/>
      <c r="B2474" s="160" t="s">
        <v>3488</v>
      </c>
      <c r="C2474" s="160"/>
      <c r="D2474" s="135"/>
      <c r="E2474" s="217"/>
      <c r="F2474" s="135"/>
    </row>
    <row r="2475" spans="1:6" x14ac:dyDescent="0.25">
      <c r="A2475" s="135"/>
      <c r="B2475" s="160" t="s">
        <v>3482</v>
      </c>
      <c r="C2475" s="160"/>
      <c r="D2475" s="135"/>
      <c r="E2475" s="217"/>
      <c r="F2475" s="135"/>
    </row>
    <row r="2476" spans="1:6" x14ac:dyDescent="0.25">
      <c r="A2476" s="135"/>
      <c r="B2476" s="160" t="s">
        <v>3492</v>
      </c>
      <c r="C2476" s="160"/>
      <c r="D2476" s="160"/>
      <c r="E2476" s="217"/>
      <c r="F2476" s="135"/>
    </row>
    <row r="2477" spans="1:6" x14ac:dyDescent="0.25">
      <c r="A2477" s="135"/>
      <c r="B2477" s="312" t="s">
        <v>3493</v>
      </c>
      <c r="C2477" s="312"/>
      <c r="D2477" s="135"/>
      <c r="E2477" s="217"/>
      <c r="F2477" s="135"/>
    </row>
    <row r="2478" spans="1:6" x14ac:dyDescent="0.25">
      <c r="A2478" s="135"/>
      <c r="B2478" s="160" t="s">
        <v>3494</v>
      </c>
      <c r="C2478" s="160"/>
      <c r="D2478" s="135"/>
      <c r="E2478" s="217"/>
      <c r="F2478" s="135"/>
    </row>
    <row r="2479" spans="1:6" x14ac:dyDescent="0.25">
      <c r="B2479" s="160" t="s">
        <v>3484</v>
      </c>
    </row>
    <row r="2480" spans="1:6" x14ac:dyDescent="0.25">
      <c r="B2480" s="160" t="s">
        <v>3486</v>
      </c>
    </row>
    <row r="2481" spans="2:2" x14ac:dyDescent="0.25">
      <c r="B2481" s="160" t="s">
        <v>3485</v>
      </c>
    </row>
    <row r="2482" spans="2:2" x14ac:dyDescent="0.25">
      <c r="B2482" s="160" t="s">
        <v>3487</v>
      </c>
    </row>
    <row r="2483" spans="2:2" x14ac:dyDescent="0.25">
      <c r="B2483" s="160" t="s">
        <v>3490</v>
      </c>
    </row>
    <row r="2515" spans="1:20" ht="18.75" x14ac:dyDescent="0.3">
      <c r="A2515" s="309" t="s">
        <v>166</v>
      </c>
      <c r="B2515" s="309"/>
      <c r="C2515" s="309"/>
      <c r="D2515" s="309"/>
      <c r="E2515" s="328"/>
      <c r="F2515" s="309"/>
    </row>
    <row r="2516" spans="1:20" ht="18.75" x14ac:dyDescent="0.3">
      <c r="A2516" s="310" t="s">
        <v>0</v>
      </c>
      <c r="B2516" s="310"/>
      <c r="C2516" s="310"/>
      <c r="D2516" s="310"/>
      <c r="E2516" s="356"/>
      <c r="F2516" s="310"/>
    </row>
    <row r="2517" spans="1:20" ht="18.75" x14ac:dyDescent="0.3">
      <c r="A2517" s="150"/>
      <c r="B2517" s="150"/>
      <c r="C2517" s="150"/>
      <c r="D2517" s="150"/>
      <c r="E2517" s="220"/>
      <c r="F2517" s="150"/>
    </row>
    <row r="2518" spans="1:20" ht="22.5" x14ac:dyDescent="0.3">
      <c r="A2518" s="357" t="s">
        <v>1565</v>
      </c>
      <c r="B2518" s="357"/>
      <c r="C2518" s="357"/>
      <c r="D2518" s="357"/>
      <c r="E2518" s="358"/>
      <c r="F2518" s="357"/>
    </row>
    <row r="2519" spans="1:20" ht="31.5" x14ac:dyDescent="0.25">
      <c r="A2519" s="109" t="s">
        <v>1</v>
      </c>
      <c r="B2519" s="109" t="s">
        <v>2</v>
      </c>
      <c r="C2519" s="109" t="s">
        <v>3</v>
      </c>
      <c r="D2519" s="109" t="s">
        <v>5</v>
      </c>
      <c r="E2519" s="219" t="s">
        <v>6</v>
      </c>
      <c r="F2519" s="109" t="s">
        <v>1564</v>
      </c>
    </row>
    <row r="2520" spans="1:20" ht="13.9" customHeight="1" x14ac:dyDescent="0.25">
      <c r="A2520" s="153">
        <v>1</v>
      </c>
      <c r="B2520" s="153" t="s">
        <v>3195</v>
      </c>
      <c r="C2520" s="119" t="s">
        <v>3113</v>
      </c>
      <c r="D2520" s="155" t="s">
        <v>1848</v>
      </c>
      <c r="E2520" s="211">
        <v>150000</v>
      </c>
      <c r="F2520" s="153"/>
      <c r="G2520" s="125"/>
      <c r="H2520" s="125"/>
      <c r="I2520" s="125"/>
      <c r="J2520" s="126"/>
      <c r="K2520" s="126"/>
      <c r="N2520" s="126"/>
      <c r="O2520" s="125"/>
      <c r="P2520" s="125"/>
      <c r="Q2520" s="137"/>
      <c r="R2520" s="137"/>
      <c r="S2520" s="137"/>
      <c r="T2520" s="137"/>
    </row>
    <row r="2521" spans="1:20" ht="13.9" customHeight="1" x14ac:dyDescent="0.25">
      <c r="A2521" s="153">
        <v>2</v>
      </c>
      <c r="B2521" s="153" t="s">
        <v>3196</v>
      </c>
      <c r="C2521" s="119" t="s">
        <v>3114</v>
      </c>
      <c r="D2521" s="155" t="s">
        <v>1848</v>
      </c>
      <c r="E2521" s="211">
        <v>150000</v>
      </c>
      <c r="F2521" s="153"/>
      <c r="G2521" s="125"/>
      <c r="H2521" s="125"/>
      <c r="I2521" s="125"/>
      <c r="J2521" s="126"/>
      <c r="K2521" s="126"/>
      <c r="N2521" s="126"/>
      <c r="O2521" s="125"/>
      <c r="P2521" s="125"/>
      <c r="Q2521" s="137"/>
      <c r="R2521" s="137"/>
      <c r="S2521" s="137"/>
      <c r="T2521" s="137"/>
    </row>
    <row r="2522" spans="1:20" ht="13.9" customHeight="1" x14ac:dyDescent="0.25">
      <c r="A2522" s="153">
        <v>3</v>
      </c>
      <c r="B2522" s="153" t="s">
        <v>3197</v>
      </c>
      <c r="C2522" s="119" t="s">
        <v>3115</v>
      </c>
      <c r="D2522" s="155" t="s">
        <v>1848</v>
      </c>
      <c r="E2522" s="211">
        <v>300000</v>
      </c>
      <c r="F2522" s="153" t="s">
        <v>2896</v>
      </c>
      <c r="G2522" s="125"/>
      <c r="H2522" s="125"/>
      <c r="I2522" s="125"/>
      <c r="J2522" s="126"/>
      <c r="K2522" s="126"/>
      <c r="N2522" s="126"/>
      <c r="O2522" s="125"/>
      <c r="P2522" s="125"/>
      <c r="Q2522" s="137"/>
      <c r="R2522" s="137"/>
      <c r="S2522" s="137"/>
      <c r="T2522" s="137"/>
    </row>
    <row r="2523" spans="1:20" ht="13.9" customHeight="1" x14ac:dyDescent="0.25">
      <c r="A2523" s="153">
        <v>4</v>
      </c>
      <c r="B2523" s="153" t="s">
        <v>3198</v>
      </c>
      <c r="C2523" s="119" t="s">
        <v>3116</v>
      </c>
      <c r="D2523" s="155" t="s">
        <v>2575</v>
      </c>
      <c r="E2523" s="211">
        <v>400000</v>
      </c>
      <c r="F2523" s="153"/>
      <c r="G2523" s="125"/>
      <c r="H2523" s="125"/>
      <c r="I2523" s="125"/>
      <c r="J2523" s="126"/>
      <c r="K2523" s="126"/>
      <c r="N2523" s="126"/>
      <c r="O2523" s="125"/>
      <c r="P2523" s="125"/>
      <c r="Q2523" s="137"/>
      <c r="R2523" s="137"/>
      <c r="S2523" s="137"/>
      <c r="T2523" s="137"/>
    </row>
    <row r="2524" spans="1:20" ht="13.9" customHeight="1" x14ac:dyDescent="0.25">
      <c r="A2524" s="153">
        <v>5</v>
      </c>
      <c r="B2524" s="153" t="s">
        <v>3199</v>
      </c>
      <c r="C2524" s="119" t="s">
        <v>3117</v>
      </c>
      <c r="D2524" s="155" t="s">
        <v>1848</v>
      </c>
      <c r="E2524" s="211">
        <v>300000</v>
      </c>
      <c r="F2524" s="153" t="s">
        <v>2896</v>
      </c>
      <c r="G2524" s="125"/>
      <c r="H2524" s="125"/>
      <c r="I2524" s="125"/>
      <c r="J2524" s="126"/>
      <c r="K2524" s="126"/>
      <c r="N2524" s="126"/>
      <c r="O2524" s="125"/>
      <c r="P2524" s="125"/>
      <c r="Q2524" s="137"/>
      <c r="R2524" s="137"/>
      <c r="S2524" s="137"/>
      <c r="T2524" s="137"/>
    </row>
    <row r="2525" spans="1:20" ht="13.9" customHeight="1" x14ac:dyDescent="0.25">
      <c r="A2525" s="153">
        <v>6</v>
      </c>
      <c r="B2525" s="153" t="s">
        <v>3200</v>
      </c>
      <c r="C2525" s="119" t="s">
        <v>3118</v>
      </c>
      <c r="D2525" s="155" t="s">
        <v>2988</v>
      </c>
      <c r="E2525" s="211">
        <v>640000</v>
      </c>
      <c r="F2525" s="153"/>
      <c r="G2525" s="156">
        <f>SUM(E2520:E2525)</f>
        <v>1940000</v>
      </c>
      <c r="H2525" s="125"/>
      <c r="I2525" s="125"/>
      <c r="J2525" s="126"/>
      <c r="K2525" s="126"/>
      <c r="N2525" s="126"/>
      <c r="O2525" s="125"/>
      <c r="P2525" s="125"/>
      <c r="Q2525" s="137"/>
      <c r="R2525" s="137"/>
      <c r="S2525" s="137"/>
      <c r="T2525" s="137"/>
    </row>
    <row r="2526" spans="1:20" ht="13.9" customHeight="1" x14ac:dyDescent="0.25">
      <c r="A2526" s="153">
        <v>7</v>
      </c>
      <c r="B2526" s="153" t="s">
        <v>3201</v>
      </c>
      <c r="C2526" s="119" t="s">
        <v>3119</v>
      </c>
      <c r="D2526" s="155" t="s">
        <v>1848</v>
      </c>
      <c r="E2526" s="211">
        <v>150000</v>
      </c>
      <c r="F2526" s="153"/>
      <c r="G2526" s="32">
        <v>150000</v>
      </c>
      <c r="H2526" s="125"/>
      <c r="I2526" s="125"/>
      <c r="J2526" s="126"/>
      <c r="K2526" s="126"/>
      <c r="N2526" s="126"/>
      <c r="O2526" s="125"/>
      <c r="P2526" s="125"/>
      <c r="Q2526" s="137"/>
      <c r="R2526" s="137"/>
      <c r="S2526" s="137"/>
      <c r="T2526" s="137"/>
    </row>
    <row r="2527" spans="1:20" ht="13.9" customHeight="1" x14ac:dyDescent="0.25">
      <c r="A2527" s="153">
        <v>8</v>
      </c>
      <c r="B2527" s="153" t="s">
        <v>3202</v>
      </c>
      <c r="C2527" s="119" t="s">
        <v>3120</v>
      </c>
      <c r="D2527" s="155" t="s">
        <v>1848</v>
      </c>
      <c r="E2527" s="211">
        <v>150000</v>
      </c>
      <c r="F2527" s="153"/>
      <c r="G2527" s="32">
        <v>150000</v>
      </c>
      <c r="H2527" s="125"/>
      <c r="I2527" s="125"/>
      <c r="J2527" s="126"/>
      <c r="K2527" s="126"/>
      <c r="N2527" s="126"/>
      <c r="O2527" s="125"/>
      <c r="P2527" s="125"/>
      <c r="Q2527" s="137"/>
      <c r="R2527" s="137"/>
      <c r="S2527" s="137"/>
      <c r="T2527" s="137"/>
    </row>
    <row r="2528" spans="1:20" ht="13.9" customHeight="1" x14ac:dyDescent="0.25">
      <c r="A2528" s="153">
        <v>9</v>
      </c>
      <c r="B2528" s="153" t="s">
        <v>3203</v>
      </c>
      <c r="C2528" s="119" t="s">
        <v>3121</v>
      </c>
      <c r="D2528" s="155" t="s">
        <v>1848</v>
      </c>
      <c r="E2528" s="211">
        <v>150000</v>
      </c>
      <c r="F2528" s="153"/>
      <c r="G2528" s="32">
        <v>150000</v>
      </c>
      <c r="H2528" s="125"/>
      <c r="I2528" s="125"/>
      <c r="J2528" s="126"/>
      <c r="K2528" s="126"/>
      <c r="N2528" s="126"/>
      <c r="O2528" s="125"/>
      <c r="P2528" s="125"/>
      <c r="Q2528" s="137"/>
      <c r="R2528" s="137"/>
      <c r="S2528" s="137"/>
      <c r="T2528" s="137"/>
    </row>
    <row r="2529" spans="1:20" ht="13.9" customHeight="1" x14ac:dyDescent="0.25">
      <c r="A2529" s="153">
        <v>10</v>
      </c>
      <c r="B2529" s="153" t="s">
        <v>3204</v>
      </c>
      <c r="C2529" s="119" t="s">
        <v>3122</v>
      </c>
      <c r="D2529" s="155" t="s">
        <v>1848</v>
      </c>
      <c r="E2529" s="211">
        <v>150000</v>
      </c>
      <c r="F2529" s="153"/>
      <c r="G2529" s="32">
        <v>150000</v>
      </c>
      <c r="H2529" s="125"/>
      <c r="I2529" s="125"/>
      <c r="J2529" s="126"/>
      <c r="K2529" s="126"/>
      <c r="N2529" s="126"/>
      <c r="O2529" s="125"/>
      <c r="P2529" s="125"/>
      <c r="Q2529" s="137"/>
      <c r="R2529" s="137"/>
      <c r="S2529" s="137"/>
      <c r="T2529" s="137"/>
    </row>
    <row r="2530" spans="1:20" ht="13.9" customHeight="1" x14ac:dyDescent="0.25">
      <c r="A2530" s="153">
        <v>11</v>
      </c>
      <c r="B2530" s="153" t="s">
        <v>3205</v>
      </c>
      <c r="C2530" s="119" t="s">
        <v>3123</v>
      </c>
      <c r="D2530" s="155" t="s">
        <v>1848</v>
      </c>
      <c r="E2530" s="211">
        <v>150000</v>
      </c>
      <c r="F2530" s="153"/>
      <c r="G2530" s="32">
        <v>150000</v>
      </c>
      <c r="H2530" s="125"/>
      <c r="I2530" s="125"/>
      <c r="J2530" s="126"/>
      <c r="K2530" s="126"/>
      <c r="N2530" s="126"/>
      <c r="O2530" s="125"/>
      <c r="P2530" s="125"/>
      <c r="Q2530" s="137"/>
      <c r="R2530" s="137"/>
      <c r="S2530" s="137"/>
      <c r="T2530" s="137"/>
    </row>
    <row r="2531" spans="1:20" ht="13.9" customHeight="1" x14ac:dyDescent="0.25">
      <c r="A2531" s="153">
        <v>12</v>
      </c>
      <c r="B2531" s="153" t="s">
        <v>3206</v>
      </c>
      <c r="C2531" s="119" t="s">
        <v>3124</v>
      </c>
      <c r="D2531" s="155" t="s">
        <v>1848</v>
      </c>
      <c r="E2531" s="211">
        <v>150000</v>
      </c>
      <c r="F2531" s="153"/>
      <c r="G2531" s="32">
        <v>150000</v>
      </c>
      <c r="H2531" s="125"/>
      <c r="I2531" s="125"/>
      <c r="J2531" s="126"/>
      <c r="K2531" s="126"/>
      <c r="N2531" s="126"/>
      <c r="O2531" s="125"/>
      <c r="P2531" s="125"/>
      <c r="Q2531" s="137"/>
      <c r="R2531" s="137"/>
      <c r="S2531" s="137"/>
      <c r="T2531" s="137"/>
    </row>
    <row r="2532" spans="1:20" ht="13.9" customHeight="1" x14ac:dyDescent="0.25">
      <c r="A2532" s="153">
        <v>13</v>
      </c>
      <c r="B2532" s="153" t="s">
        <v>3207</v>
      </c>
      <c r="C2532" s="119" t="s">
        <v>3125</v>
      </c>
      <c r="D2532" s="155" t="s">
        <v>1848</v>
      </c>
      <c r="E2532" s="211">
        <v>150000</v>
      </c>
      <c r="F2532" s="153"/>
      <c r="G2532" s="32">
        <v>150000</v>
      </c>
      <c r="H2532" s="125"/>
      <c r="I2532" s="125"/>
      <c r="J2532" s="126"/>
      <c r="K2532" s="126"/>
      <c r="N2532" s="126"/>
      <c r="O2532" s="125"/>
      <c r="P2532" s="125"/>
      <c r="Q2532" s="137"/>
      <c r="R2532" s="137"/>
      <c r="S2532" s="137"/>
      <c r="T2532" s="137"/>
    </row>
    <row r="2533" spans="1:20" ht="13.9" customHeight="1" x14ac:dyDescent="0.25">
      <c r="A2533" s="153">
        <v>14</v>
      </c>
      <c r="B2533" s="153" t="s">
        <v>3208</v>
      </c>
      <c r="C2533" s="119" t="s">
        <v>3126</v>
      </c>
      <c r="D2533" s="155" t="s">
        <v>1848</v>
      </c>
      <c r="E2533" s="211">
        <v>150000</v>
      </c>
      <c r="F2533" s="153"/>
      <c r="G2533" s="32">
        <v>150000</v>
      </c>
      <c r="H2533" s="125"/>
      <c r="I2533" s="125"/>
      <c r="J2533" s="126"/>
      <c r="K2533" s="126"/>
      <c r="N2533" s="126"/>
      <c r="O2533" s="125"/>
      <c r="P2533" s="125"/>
      <c r="Q2533" s="137"/>
      <c r="R2533" s="137"/>
      <c r="S2533" s="137"/>
      <c r="T2533" s="137"/>
    </row>
    <row r="2534" spans="1:20" ht="13.9" customHeight="1" x14ac:dyDescent="0.25">
      <c r="A2534" s="153">
        <v>15</v>
      </c>
      <c r="B2534" s="153" t="s">
        <v>3209</v>
      </c>
      <c r="C2534" s="119" t="s">
        <v>3127</v>
      </c>
      <c r="D2534" s="155" t="s">
        <v>1848</v>
      </c>
      <c r="E2534" s="211">
        <v>150000</v>
      </c>
      <c r="F2534" s="153"/>
      <c r="G2534" s="32">
        <v>150000</v>
      </c>
      <c r="H2534" s="125"/>
      <c r="I2534" s="125"/>
      <c r="J2534" s="126"/>
      <c r="K2534" s="126"/>
      <c r="N2534" s="126"/>
      <c r="O2534" s="125"/>
      <c r="P2534" s="125"/>
      <c r="Q2534" s="137"/>
      <c r="R2534" s="137"/>
      <c r="S2534" s="137"/>
      <c r="T2534" s="137"/>
    </row>
    <row r="2535" spans="1:20" ht="13.9" customHeight="1" x14ac:dyDescent="0.25">
      <c r="A2535" s="153">
        <v>16</v>
      </c>
      <c r="B2535" s="153" t="s">
        <v>3210</v>
      </c>
      <c r="C2535" s="119" t="s">
        <v>3128</v>
      </c>
      <c r="D2535" s="155" t="s">
        <v>1848</v>
      </c>
      <c r="E2535" s="211">
        <v>150000</v>
      </c>
      <c r="F2535" s="153"/>
      <c r="G2535" s="32">
        <v>150000</v>
      </c>
      <c r="H2535" s="125"/>
      <c r="I2535" s="125"/>
      <c r="J2535" s="126"/>
      <c r="K2535" s="126"/>
      <c r="N2535" s="126"/>
      <c r="O2535" s="125"/>
      <c r="P2535" s="125"/>
      <c r="Q2535" s="137"/>
      <c r="R2535" s="137"/>
      <c r="S2535" s="137"/>
      <c r="T2535" s="137"/>
    </row>
    <row r="2536" spans="1:20" ht="13.9" customHeight="1" x14ac:dyDescent="0.25">
      <c r="A2536" s="153">
        <v>17</v>
      </c>
      <c r="B2536" s="153" t="s">
        <v>3211</v>
      </c>
      <c r="C2536" s="119" t="s">
        <v>3129</v>
      </c>
      <c r="D2536" s="155" t="s">
        <v>1848</v>
      </c>
      <c r="E2536" s="211">
        <v>150000</v>
      </c>
      <c r="F2536" s="153"/>
      <c r="G2536" s="32">
        <v>150000</v>
      </c>
      <c r="H2536" s="125"/>
      <c r="I2536" s="125"/>
      <c r="J2536" s="126"/>
      <c r="K2536" s="126"/>
      <c r="N2536" s="126"/>
      <c r="O2536" s="125"/>
      <c r="P2536" s="125"/>
      <c r="Q2536" s="137"/>
      <c r="R2536" s="137"/>
      <c r="S2536" s="137"/>
      <c r="T2536" s="137"/>
    </row>
    <row r="2537" spans="1:20" ht="13.9" customHeight="1" x14ac:dyDescent="0.25">
      <c r="A2537" s="153">
        <v>18</v>
      </c>
      <c r="B2537" s="153" t="s">
        <v>3212</v>
      </c>
      <c r="C2537" s="119" t="s">
        <v>3130</v>
      </c>
      <c r="D2537" s="155" t="s">
        <v>1848</v>
      </c>
      <c r="E2537" s="211">
        <v>150000</v>
      </c>
      <c r="F2537" s="153"/>
      <c r="G2537" s="32">
        <v>150000</v>
      </c>
      <c r="H2537" s="125"/>
      <c r="I2537" s="125"/>
      <c r="J2537" s="126"/>
      <c r="K2537" s="126"/>
      <c r="N2537" s="126"/>
      <c r="O2537" s="125"/>
      <c r="P2537" s="125"/>
      <c r="Q2537" s="137"/>
      <c r="R2537" s="137"/>
      <c r="S2537" s="137"/>
      <c r="T2537" s="137"/>
    </row>
    <row r="2538" spans="1:20" ht="13.9" customHeight="1" x14ac:dyDescent="0.25">
      <c r="A2538" s="153">
        <v>19</v>
      </c>
      <c r="B2538" s="153" t="s">
        <v>3213</v>
      </c>
      <c r="C2538" s="119" t="s">
        <v>3131</v>
      </c>
      <c r="D2538" s="155" t="s">
        <v>1848</v>
      </c>
      <c r="E2538" s="211">
        <v>150000</v>
      </c>
      <c r="F2538" s="153"/>
      <c r="G2538" s="32">
        <v>150000</v>
      </c>
      <c r="H2538" s="125"/>
      <c r="I2538" s="125"/>
      <c r="J2538" s="126"/>
      <c r="K2538" s="126"/>
      <c r="N2538" s="126"/>
      <c r="O2538" s="125"/>
      <c r="P2538" s="125"/>
      <c r="Q2538" s="137"/>
      <c r="R2538" s="137"/>
      <c r="S2538" s="137"/>
      <c r="T2538" s="137"/>
    </row>
    <row r="2539" spans="1:20" ht="13.9" customHeight="1" x14ac:dyDescent="0.25">
      <c r="A2539" s="153">
        <v>20</v>
      </c>
      <c r="B2539" s="153" t="s">
        <v>3214</v>
      </c>
      <c r="C2539" s="119" t="s">
        <v>3132</v>
      </c>
      <c r="D2539" s="155" t="s">
        <v>1848</v>
      </c>
      <c r="E2539" s="211">
        <v>150000</v>
      </c>
      <c r="F2539" s="153"/>
      <c r="G2539" s="32">
        <v>150000</v>
      </c>
      <c r="H2539" s="125"/>
      <c r="I2539" s="125"/>
      <c r="J2539" s="126"/>
      <c r="K2539" s="126"/>
      <c r="N2539" s="126"/>
      <c r="O2539" s="125"/>
      <c r="P2539" s="125"/>
      <c r="Q2539" s="137"/>
      <c r="R2539" s="137"/>
      <c r="S2539" s="137"/>
      <c r="T2539" s="137"/>
    </row>
    <row r="2540" spans="1:20" ht="13.9" customHeight="1" x14ac:dyDescent="0.25">
      <c r="A2540" s="153">
        <v>21</v>
      </c>
      <c r="B2540" s="153" t="s">
        <v>3215</v>
      </c>
      <c r="C2540" s="119" t="s">
        <v>3133</v>
      </c>
      <c r="D2540" s="155" t="s">
        <v>2576</v>
      </c>
      <c r="E2540" s="211">
        <v>430000</v>
      </c>
      <c r="F2540" s="153"/>
      <c r="G2540" s="32">
        <v>430000</v>
      </c>
      <c r="H2540" s="125"/>
      <c r="I2540" s="125"/>
      <c r="J2540" s="126"/>
      <c r="K2540" s="126"/>
      <c r="N2540" s="126"/>
      <c r="O2540" s="125"/>
      <c r="P2540" s="125"/>
      <c r="Q2540" s="137"/>
      <c r="R2540" s="137"/>
      <c r="S2540" s="137"/>
      <c r="T2540" s="137"/>
    </row>
    <row r="2541" spans="1:20" ht="13.9" customHeight="1" x14ac:dyDescent="0.25">
      <c r="A2541" s="153">
        <v>22</v>
      </c>
      <c r="B2541" s="153" t="s">
        <v>3216</v>
      </c>
      <c r="C2541" s="119" t="s">
        <v>3134</v>
      </c>
      <c r="D2541" s="155" t="s">
        <v>1848</v>
      </c>
      <c r="E2541" s="211">
        <v>150000</v>
      </c>
      <c r="F2541" s="153"/>
      <c r="G2541" s="32">
        <v>150000</v>
      </c>
      <c r="H2541" s="125"/>
      <c r="I2541" s="125"/>
      <c r="J2541" s="126"/>
      <c r="K2541" s="126"/>
      <c r="N2541" s="126"/>
      <c r="O2541" s="125"/>
      <c r="P2541" s="125"/>
      <c r="Q2541" s="137"/>
      <c r="R2541" s="137"/>
      <c r="S2541" s="137"/>
      <c r="T2541" s="137"/>
    </row>
    <row r="2542" spans="1:20" ht="13.9" customHeight="1" x14ac:dyDescent="0.25">
      <c r="A2542" s="153">
        <v>23</v>
      </c>
      <c r="B2542" s="153" t="s">
        <v>3217</v>
      </c>
      <c r="C2542" s="119" t="s">
        <v>3135</v>
      </c>
      <c r="D2542" s="146" t="s">
        <v>3136</v>
      </c>
      <c r="E2542" s="211">
        <v>1220000</v>
      </c>
      <c r="F2542" s="153"/>
      <c r="G2542" s="32">
        <v>1220000</v>
      </c>
      <c r="H2542" s="125"/>
      <c r="I2542" s="125"/>
      <c r="J2542" s="126"/>
      <c r="K2542" s="126"/>
      <c r="N2542" s="126"/>
      <c r="O2542" s="125"/>
      <c r="P2542" s="125"/>
      <c r="Q2542" s="137"/>
      <c r="R2542" s="137"/>
      <c r="S2542" s="137"/>
      <c r="T2542" s="137"/>
    </row>
    <row r="2543" spans="1:20" ht="13.9" customHeight="1" x14ac:dyDescent="0.25">
      <c r="A2543" s="153">
        <v>24</v>
      </c>
      <c r="B2543" s="153" t="s">
        <v>3218</v>
      </c>
      <c r="C2543" s="119" t="s">
        <v>3137</v>
      </c>
      <c r="D2543" s="155" t="s">
        <v>1848</v>
      </c>
      <c r="E2543" s="211">
        <v>150000</v>
      </c>
      <c r="F2543" s="153"/>
      <c r="G2543" s="32">
        <v>150000</v>
      </c>
      <c r="H2543" s="125"/>
      <c r="I2543" s="125"/>
      <c r="J2543" s="126"/>
      <c r="K2543" s="126"/>
      <c r="N2543" s="126"/>
      <c r="O2543" s="125"/>
      <c r="P2543" s="125"/>
      <c r="Q2543" s="137"/>
      <c r="R2543" s="137"/>
      <c r="S2543" s="137"/>
      <c r="T2543" s="137"/>
    </row>
    <row r="2544" spans="1:20" ht="13.9" customHeight="1" x14ac:dyDescent="0.25">
      <c r="A2544" s="153">
        <v>25</v>
      </c>
      <c r="B2544" s="153" t="s">
        <v>3219</v>
      </c>
      <c r="C2544" s="119" t="s">
        <v>3138</v>
      </c>
      <c r="D2544" s="155" t="s">
        <v>1848</v>
      </c>
      <c r="E2544" s="211">
        <v>150000</v>
      </c>
      <c r="F2544" s="153"/>
      <c r="G2544" s="32">
        <v>150000</v>
      </c>
      <c r="H2544" s="125"/>
      <c r="I2544" s="125"/>
      <c r="J2544" s="126"/>
      <c r="K2544" s="126"/>
      <c r="N2544" s="126"/>
      <c r="O2544" s="125"/>
      <c r="P2544" s="125"/>
      <c r="Q2544" s="137"/>
      <c r="R2544" s="137"/>
      <c r="S2544" s="137"/>
      <c r="T2544" s="137"/>
    </row>
    <row r="2545" spans="1:20" ht="13.9" customHeight="1" x14ac:dyDescent="0.25">
      <c r="A2545" s="153">
        <v>26</v>
      </c>
      <c r="B2545" s="153" t="s">
        <v>3220</v>
      </c>
      <c r="C2545" s="119" t="s">
        <v>3137</v>
      </c>
      <c r="D2545" s="155" t="s">
        <v>2576</v>
      </c>
      <c r="E2545" s="211">
        <v>430000</v>
      </c>
      <c r="F2545" s="153"/>
      <c r="G2545" s="32">
        <v>430000</v>
      </c>
      <c r="H2545" s="125"/>
      <c r="I2545" s="125"/>
      <c r="J2545" s="126"/>
      <c r="K2545" s="126"/>
      <c r="N2545" s="126"/>
      <c r="O2545" s="125"/>
      <c r="P2545" s="125"/>
      <c r="Q2545" s="137"/>
      <c r="R2545" s="137"/>
      <c r="S2545" s="137"/>
      <c r="T2545" s="137"/>
    </row>
    <row r="2546" spans="1:20" ht="13.9" customHeight="1" x14ac:dyDescent="0.25">
      <c r="A2546" s="153">
        <v>27</v>
      </c>
      <c r="B2546" s="153" t="s">
        <v>3221</v>
      </c>
      <c r="C2546" s="119" t="s">
        <v>3139</v>
      </c>
      <c r="D2546" s="155" t="s">
        <v>1848</v>
      </c>
      <c r="E2546" s="211">
        <v>150000</v>
      </c>
      <c r="F2546" s="153"/>
      <c r="G2546" s="32">
        <v>150000</v>
      </c>
      <c r="H2546" s="125"/>
      <c r="I2546" s="125"/>
      <c r="J2546" s="126"/>
      <c r="K2546" s="126"/>
      <c r="N2546" s="126"/>
      <c r="O2546" s="125"/>
      <c r="P2546" s="125"/>
      <c r="Q2546" s="137"/>
      <c r="R2546" s="137"/>
      <c r="S2546" s="137"/>
      <c r="T2546" s="137"/>
    </row>
    <row r="2547" spans="1:20" ht="13.9" customHeight="1" x14ac:dyDescent="0.25">
      <c r="A2547" s="153">
        <v>28</v>
      </c>
      <c r="B2547" s="153" t="s">
        <v>3222</v>
      </c>
      <c r="C2547" s="119" t="s">
        <v>3140</v>
      </c>
      <c r="D2547" s="155" t="s">
        <v>1848</v>
      </c>
      <c r="E2547" s="211">
        <v>150000</v>
      </c>
      <c r="F2547" s="153"/>
      <c r="G2547" s="32">
        <v>150000</v>
      </c>
      <c r="H2547" s="125"/>
      <c r="I2547" s="125"/>
      <c r="J2547" s="126"/>
      <c r="K2547" s="126"/>
      <c r="N2547" s="126"/>
      <c r="O2547" s="125"/>
      <c r="P2547" s="125"/>
      <c r="Q2547" s="137"/>
      <c r="R2547" s="137"/>
      <c r="S2547" s="137"/>
      <c r="T2547" s="137"/>
    </row>
    <row r="2548" spans="1:20" ht="13.9" customHeight="1" x14ac:dyDescent="0.25">
      <c r="A2548" s="153">
        <v>29</v>
      </c>
      <c r="B2548" s="153" t="s">
        <v>3223</v>
      </c>
      <c r="C2548" s="119" t="s">
        <v>3141</v>
      </c>
      <c r="D2548" s="155" t="s">
        <v>1848</v>
      </c>
      <c r="E2548" s="211">
        <v>150000</v>
      </c>
      <c r="F2548" s="153"/>
      <c r="G2548" s="32">
        <v>150000</v>
      </c>
      <c r="H2548" s="125"/>
      <c r="I2548" s="125"/>
      <c r="J2548" s="126"/>
      <c r="K2548" s="126"/>
      <c r="N2548" s="126"/>
      <c r="O2548" s="125"/>
      <c r="P2548" s="125"/>
      <c r="Q2548" s="137"/>
      <c r="R2548" s="137"/>
      <c r="S2548" s="137"/>
      <c r="T2548" s="137"/>
    </row>
    <row r="2549" spans="1:20" ht="13.9" customHeight="1" x14ac:dyDescent="0.25">
      <c r="A2549" s="153">
        <v>30</v>
      </c>
      <c r="B2549" s="153" t="s">
        <v>3224</v>
      </c>
      <c r="C2549" s="119" t="s">
        <v>3142</v>
      </c>
      <c r="D2549" s="155" t="s">
        <v>1848</v>
      </c>
      <c r="E2549" s="211">
        <v>150000</v>
      </c>
      <c r="F2549" s="153"/>
      <c r="G2549" s="32">
        <v>150000</v>
      </c>
      <c r="H2549" s="125"/>
      <c r="I2549" s="125"/>
      <c r="J2549" s="126"/>
      <c r="K2549" s="126"/>
      <c r="N2549" s="126"/>
      <c r="O2549" s="125"/>
      <c r="P2549" s="125"/>
      <c r="Q2549" s="137"/>
      <c r="R2549" s="137"/>
      <c r="S2549" s="137"/>
      <c r="T2549" s="137"/>
    </row>
    <row r="2550" spans="1:20" ht="13.9" customHeight="1" x14ac:dyDescent="0.25">
      <c r="A2550" s="153">
        <v>31</v>
      </c>
      <c r="B2550" s="153" t="s">
        <v>3225</v>
      </c>
      <c r="C2550" s="119" t="s">
        <v>3143</v>
      </c>
      <c r="D2550" s="155" t="s">
        <v>1848</v>
      </c>
      <c r="E2550" s="211">
        <v>150000</v>
      </c>
      <c r="F2550" s="153"/>
      <c r="G2550" s="32">
        <v>150000</v>
      </c>
      <c r="H2550" s="125"/>
      <c r="I2550" s="125"/>
      <c r="J2550" s="126"/>
      <c r="K2550" s="126"/>
      <c r="N2550" s="126"/>
      <c r="O2550" s="125"/>
      <c r="P2550" s="125"/>
      <c r="Q2550" s="137"/>
      <c r="R2550" s="137"/>
      <c r="S2550" s="137"/>
      <c r="T2550" s="137"/>
    </row>
    <row r="2551" spans="1:20" ht="13.9" customHeight="1" x14ac:dyDescent="0.25">
      <c r="A2551" s="153">
        <v>32</v>
      </c>
      <c r="B2551" s="153" t="s">
        <v>3226</v>
      </c>
      <c r="C2551" s="119" t="s">
        <v>3144</v>
      </c>
      <c r="D2551" s="155" t="s">
        <v>1848</v>
      </c>
      <c r="E2551" s="211">
        <v>150000</v>
      </c>
      <c r="F2551" s="153"/>
      <c r="G2551" s="32">
        <v>150000</v>
      </c>
      <c r="H2551" s="125"/>
      <c r="I2551" s="125"/>
      <c r="J2551" s="126"/>
      <c r="K2551" s="126"/>
      <c r="N2551" s="126"/>
      <c r="O2551" s="125"/>
      <c r="P2551" s="125"/>
      <c r="Q2551" s="137"/>
      <c r="R2551" s="137"/>
      <c r="S2551" s="137"/>
      <c r="T2551" s="137"/>
    </row>
    <row r="2552" spans="1:20" ht="13.9" customHeight="1" x14ac:dyDescent="0.25">
      <c r="A2552" s="153">
        <v>33</v>
      </c>
      <c r="B2552" s="153" t="s">
        <v>3227</v>
      </c>
      <c r="C2552" s="119" t="s">
        <v>3145</v>
      </c>
      <c r="D2552" s="155" t="s">
        <v>1848</v>
      </c>
      <c r="E2552" s="211">
        <v>150000</v>
      </c>
      <c r="F2552" s="153"/>
      <c r="G2552" s="32">
        <v>150000</v>
      </c>
      <c r="H2552" s="125"/>
      <c r="I2552" s="125"/>
      <c r="J2552" s="126"/>
      <c r="K2552" s="126"/>
      <c r="N2552" s="126"/>
      <c r="O2552" s="125"/>
      <c r="P2552" s="125"/>
      <c r="Q2552" s="137"/>
      <c r="R2552" s="137"/>
      <c r="S2552" s="137"/>
      <c r="T2552" s="137"/>
    </row>
    <row r="2553" spans="1:20" ht="13.9" customHeight="1" x14ac:dyDescent="0.25">
      <c r="A2553" s="153">
        <v>34</v>
      </c>
      <c r="B2553" s="153" t="s">
        <v>3228</v>
      </c>
      <c r="C2553" s="119" t="s">
        <v>3146</v>
      </c>
      <c r="D2553" s="155" t="s">
        <v>1848</v>
      </c>
      <c r="E2553" s="211">
        <v>150000</v>
      </c>
      <c r="F2553" s="153"/>
      <c r="G2553" s="32">
        <v>150000</v>
      </c>
      <c r="H2553" s="125"/>
      <c r="I2553" s="125"/>
      <c r="J2553" s="126"/>
      <c r="K2553" s="126"/>
      <c r="N2553" s="126"/>
      <c r="O2553" s="125"/>
      <c r="P2553" s="125"/>
      <c r="Q2553" s="137"/>
      <c r="R2553" s="137"/>
      <c r="S2553" s="137"/>
      <c r="T2553" s="137"/>
    </row>
    <row r="2554" spans="1:20" ht="13.9" customHeight="1" x14ac:dyDescent="0.25">
      <c r="A2554" s="153">
        <v>35</v>
      </c>
      <c r="B2554" s="153" t="s">
        <v>3229</v>
      </c>
      <c r="C2554" s="119" t="s">
        <v>3147</v>
      </c>
      <c r="D2554" s="155" t="s">
        <v>1848</v>
      </c>
      <c r="E2554" s="211">
        <v>150000</v>
      </c>
      <c r="F2554" s="153"/>
      <c r="G2554" s="32">
        <v>150000</v>
      </c>
      <c r="H2554" s="125"/>
      <c r="I2554" s="125"/>
      <c r="J2554" s="126"/>
      <c r="K2554" s="126"/>
      <c r="N2554" s="126"/>
      <c r="O2554" s="125"/>
      <c r="P2554" s="125"/>
      <c r="Q2554" s="137"/>
      <c r="R2554" s="137"/>
      <c r="S2554" s="137"/>
      <c r="T2554" s="137"/>
    </row>
    <row r="2555" spans="1:20" ht="13.9" customHeight="1" x14ac:dyDescent="0.25">
      <c r="A2555" s="153">
        <v>36</v>
      </c>
      <c r="B2555" s="153" t="s">
        <v>3230</v>
      </c>
      <c r="C2555" s="119" t="s">
        <v>3148</v>
      </c>
      <c r="D2555" s="155" t="s">
        <v>1848</v>
      </c>
      <c r="E2555" s="211">
        <v>150000</v>
      </c>
      <c r="F2555" s="153"/>
      <c r="G2555" s="32">
        <v>150000</v>
      </c>
      <c r="H2555" s="125"/>
      <c r="I2555" s="125"/>
      <c r="J2555" s="126"/>
      <c r="K2555" s="126"/>
      <c r="N2555" s="126"/>
      <c r="O2555" s="125"/>
      <c r="P2555" s="125"/>
      <c r="Q2555" s="137"/>
      <c r="R2555" s="137"/>
      <c r="S2555" s="137"/>
      <c r="T2555" s="137"/>
    </row>
    <row r="2556" spans="1:20" ht="13.9" customHeight="1" x14ac:dyDescent="0.25">
      <c r="A2556" s="153">
        <v>37</v>
      </c>
      <c r="B2556" s="153" t="s">
        <v>3231</v>
      </c>
      <c r="C2556" s="119" t="s">
        <v>3149</v>
      </c>
      <c r="D2556" s="155" t="s">
        <v>1848</v>
      </c>
      <c r="E2556" s="211">
        <v>150000</v>
      </c>
      <c r="F2556" s="153"/>
      <c r="G2556" s="32">
        <v>150000</v>
      </c>
      <c r="H2556" s="125"/>
      <c r="I2556" s="125"/>
      <c r="J2556" s="126"/>
      <c r="K2556" s="126"/>
      <c r="N2556" s="126"/>
      <c r="O2556" s="125"/>
      <c r="P2556" s="125"/>
      <c r="Q2556" s="137"/>
      <c r="R2556" s="137"/>
      <c r="S2556" s="137"/>
      <c r="T2556" s="137"/>
    </row>
    <row r="2557" spans="1:20" ht="13.9" customHeight="1" x14ac:dyDescent="0.25">
      <c r="A2557" s="153">
        <v>38</v>
      </c>
      <c r="B2557" s="153" t="s">
        <v>3232</v>
      </c>
      <c r="C2557" s="119" t="s">
        <v>3150</v>
      </c>
      <c r="D2557" s="155" t="s">
        <v>1848</v>
      </c>
      <c r="E2557" s="211">
        <v>150000</v>
      </c>
      <c r="F2557" s="153"/>
      <c r="G2557" s="32">
        <v>150000</v>
      </c>
      <c r="H2557" s="125"/>
      <c r="I2557" s="125"/>
      <c r="J2557" s="126"/>
      <c r="K2557" s="126"/>
      <c r="N2557" s="126"/>
      <c r="O2557" s="125"/>
      <c r="P2557" s="125"/>
      <c r="Q2557" s="137"/>
      <c r="R2557" s="137"/>
      <c r="S2557" s="137"/>
      <c r="T2557" s="137"/>
    </row>
    <row r="2558" spans="1:20" ht="13.9" customHeight="1" x14ac:dyDescent="0.25">
      <c r="A2558" s="153">
        <v>39</v>
      </c>
      <c r="B2558" s="153" t="s">
        <v>3233</v>
      </c>
      <c r="C2558" s="119" t="s">
        <v>3151</v>
      </c>
      <c r="D2558" s="155" t="s">
        <v>1848</v>
      </c>
      <c r="E2558" s="211">
        <v>150000</v>
      </c>
      <c r="F2558" s="153"/>
      <c r="G2558" s="32">
        <v>150000</v>
      </c>
      <c r="H2558" s="125"/>
      <c r="I2558" s="125"/>
      <c r="J2558" s="126"/>
      <c r="K2558" s="126"/>
      <c r="N2558" s="126"/>
      <c r="O2558" s="125"/>
      <c r="P2558" s="125"/>
      <c r="Q2558" s="137"/>
      <c r="R2558" s="137"/>
      <c r="S2558" s="137"/>
      <c r="T2558" s="137"/>
    </row>
    <row r="2559" spans="1:20" ht="13.9" customHeight="1" x14ac:dyDescent="0.25">
      <c r="A2559" s="153">
        <v>40</v>
      </c>
      <c r="B2559" s="153" t="s">
        <v>3234</v>
      </c>
      <c r="C2559" s="119" t="s">
        <v>3152</v>
      </c>
      <c r="D2559" s="155" t="s">
        <v>1848</v>
      </c>
      <c r="E2559" s="211">
        <v>150000</v>
      </c>
      <c r="F2559" s="153"/>
      <c r="G2559" s="32">
        <v>150000</v>
      </c>
      <c r="H2559" s="125"/>
      <c r="I2559" s="125"/>
      <c r="J2559" s="126"/>
      <c r="K2559" s="126"/>
      <c r="N2559" s="126"/>
      <c r="O2559" s="125"/>
      <c r="P2559" s="125"/>
      <c r="Q2559" s="137"/>
      <c r="R2559" s="137"/>
      <c r="S2559" s="137"/>
      <c r="T2559" s="137"/>
    </row>
    <row r="2560" spans="1:20" ht="13.9" customHeight="1" x14ac:dyDescent="0.25">
      <c r="A2560" s="153">
        <v>41</v>
      </c>
      <c r="B2560" s="153" t="s">
        <v>3235</v>
      </c>
      <c r="C2560" s="119" t="s">
        <v>3153</v>
      </c>
      <c r="D2560" s="155" t="s">
        <v>1848</v>
      </c>
      <c r="E2560" s="211">
        <v>150000</v>
      </c>
      <c r="F2560" s="153"/>
      <c r="G2560" s="32">
        <v>150000</v>
      </c>
      <c r="H2560" s="125"/>
      <c r="I2560" s="125"/>
      <c r="J2560" s="126"/>
      <c r="K2560" s="126"/>
      <c r="N2560" s="126"/>
      <c r="O2560" s="125"/>
      <c r="P2560" s="125"/>
      <c r="Q2560" s="137"/>
      <c r="R2560" s="137"/>
      <c r="S2560" s="137"/>
      <c r="T2560" s="137"/>
    </row>
    <row r="2561" spans="1:20" ht="13.9" customHeight="1" x14ac:dyDescent="0.25">
      <c r="A2561" s="153">
        <v>42</v>
      </c>
      <c r="B2561" s="153" t="s">
        <v>3236</v>
      </c>
      <c r="C2561" s="119" t="s">
        <v>3154</v>
      </c>
      <c r="D2561" s="163" t="s">
        <v>3155</v>
      </c>
      <c r="E2561" s="211">
        <v>1650000</v>
      </c>
      <c r="F2561" s="153"/>
      <c r="G2561" s="32">
        <v>1650000</v>
      </c>
      <c r="H2561" s="125"/>
      <c r="I2561" s="125"/>
      <c r="J2561" s="126"/>
      <c r="K2561" s="126"/>
      <c r="N2561" s="126"/>
      <c r="O2561" s="125"/>
      <c r="P2561" s="125"/>
      <c r="Q2561" s="137"/>
      <c r="R2561" s="137"/>
      <c r="S2561" s="137"/>
      <c r="T2561" s="137"/>
    </row>
    <row r="2562" spans="1:20" ht="13.9" customHeight="1" x14ac:dyDescent="0.25">
      <c r="A2562" s="153">
        <v>43</v>
      </c>
      <c r="B2562" s="153" t="s">
        <v>3237</v>
      </c>
      <c r="C2562" s="119" t="s">
        <v>3156</v>
      </c>
      <c r="D2562" s="155" t="s">
        <v>2575</v>
      </c>
      <c r="E2562" s="211">
        <v>400000</v>
      </c>
      <c r="F2562" s="153"/>
      <c r="G2562" s="32">
        <v>400000</v>
      </c>
      <c r="H2562" s="125"/>
      <c r="I2562" s="125"/>
      <c r="J2562" s="126"/>
      <c r="K2562" s="126"/>
      <c r="N2562" s="126"/>
      <c r="O2562" s="125"/>
      <c r="P2562" s="125"/>
      <c r="Q2562" s="137"/>
      <c r="R2562" s="137"/>
      <c r="S2562" s="137"/>
      <c r="T2562" s="137"/>
    </row>
    <row r="2563" spans="1:20" ht="13.9" customHeight="1" x14ac:dyDescent="0.25">
      <c r="A2563" s="153">
        <v>44</v>
      </c>
      <c r="B2563" s="153" t="s">
        <v>3238</v>
      </c>
      <c r="C2563" s="119" t="s">
        <v>3157</v>
      </c>
      <c r="D2563" s="155" t="s">
        <v>2575</v>
      </c>
      <c r="E2563" s="211">
        <v>400000</v>
      </c>
      <c r="F2563" s="153"/>
      <c r="G2563" s="32">
        <v>400000</v>
      </c>
      <c r="H2563" s="125"/>
      <c r="I2563" s="125"/>
      <c r="J2563" s="126"/>
      <c r="K2563" s="126"/>
      <c r="N2563" s="126"/>
      <c r="O2563" s="125"/>
      <c r="P2563" s="125"/>
      <c r="Q2563" s="137"/>
      <c r="R2563" s="137"/>
      <c r="S2563" s="137"/>
      <c r="T2563" s="137"/>
    </row>
    <row r="2564" spans="1:20" ht="13.9" customHeight="1" x14ac:dyDescent="0.25">
      <c r="A2564" s="153">
        <v>45</v>
      </c>
      <c r="B2564" s="153" t="s">
        <v>3239</v>
      </c>
      <c r="C2564" s="119" t="s">
        <v>3158</v>
      </c>
      <c r="D2564" s="155" t="s">
        <v>2575</v>
      </c>
      <c r="E2564" s="211">
        <v>400000</v>
      </c>
      <c r="F2564" s="153"/>
      <c r="G2564" s="32">
        <v>400000</v>
      </c>
      <c r="H2564" s="125"/>
      <c r="I2564" s="125"/>
      <c r="J2564" s="126"/>
      <c r="K2564" s="126"/>
      <c r="N2564" s="126"/>
      <c r="O2564" s="125"/>
      <c r="P2564" s="125"/>
      <c r="Q2564" s="137"/>
      <c r="R2564" s="137"/>
      <c r="S2564" s="137"/>
      <c r="T2564" s="137"/>
    </row>
    <row r="2565" spans="1:20" ht="13.9" customHeight="1" x14ac:dyDescent="0.25">
      <c r="A2565" s="153">
        <v>46</v>
      </c>
      <c r="B2565" s="153" t="s">
        <v>3240</v>
      </c>
      <c r="C2565" s="119" t="s">
        <v>3159</v>
      </c>
      <c r="D2565" s="155" t="s">
        <v>2575</v>
      </c>
      <c r="E2565" s="211">
        <v>400000</v>
      </c>
      <c r="F2565" s="153"/>
      <c r="G2565" s="32">
        <v>400000</v>
      </c>
      <c r="H2565" s="125"/>
      <c r="I2565" s="125"/>
      <c r="J2565" s="126"/>
      <c r="K2565" s="126"/>
      <c r="N2565" s="126"/>
      <c r="O2565" s="125"/>
      <c r="P2565" s="125"/>
      <c r="Q2565" s="137"/>
      <c r="R2565" s="137"/>
      <c r="S2565" s="137"/>
      <c r="T2565" s="137"/>
    </row>
    <row r="2566" spans="1:20" ht="13.9" customHeight="1" x14ac:dyDescent="0.25">
      <c r="A2566" s="153">
        <v>47</v>
      </c>
      <c r="B2566" s="153" t="s">
        <v>3241</v>
      </c>
      <c r="C2566" s="119" t="s">
        <v>3160</v>
      </c>
      <c r="D2566" s="155" t="s">
        <v>2575</v>
      </c>
      <c r="E2566" s="211">
        <v>400000</v>
      </c>
      <c r="F2566" s="153"/>
      <c r="G2566" s="32">
        <v>400000</v>
      </c>
      <c r="H2566" s="125"/>
      <c r="I2566" s="125"/>
      <c r="J2566" s="126"/>
      <c r="K2566" s="126"/>
      <c r="N2566" s="126"/>
      <c r="O2566" s="125"/>
      <c r="P2566" s="125"/>
      <c r="Q2566" s="137"/>
      <c r="R2566" s="137"/>
      <c r="S2566" s="137"/>
      <c r="T2566" s="137"/>
    </row>
    <row r="2567" spans="1:20" ht="13.9" customHeight="1" x14ac:dyDescent="0.25">
      <c r="A2567" s="153">
        <v>48</v>
      </c>
      <c r="B2567" s="153" t="s">
        <v>3242</v>
      </c>
      <c r="C2567" s="119" t="s">
        <v>3161</v>
      </c>
      <c r="D2567" s="155" t="s">
        <v>2575</v>
      </c>
      <c r="E2567" s="211">
        <v>400000</v>
      </c>
      <c r="F2567" s="153"/>
      <c r="G2567" s="32">
        <v>400000</v>
      </c>
      <c r="H2567" s="125"/>
      <c r="I2567" s="125"/>
      <c r="J2567" s="126"/>
      <c r="K2567" s="126"/>
      <c r="N2567" s="126"/>
      <c r="O2567" s="125"/>
      <c r="P2567" s="125"/>
      <c r="Q2567" s="137"/>
      <c r="R2567" s="137"/>
      <c r="S2567" s="137"/>
      <c r="T2567" s="137"/>
    </row>
    <row r="2568" spans="1:20" ht="13.9" customHeight="1" x14ac:dyDescent="0.25">
      <c r="A2568" s="153">
        <v>49</v>
      </c>
      <c r="B2568" s="153" t="s">
        <v>3243</v>
      </c>
      <c r="C2568" s="119" t="s">
        <v>3162</v>
      </c>
      <c r="D2568" s="155" t="s">
        <v>2575</v>
      </c>
      <c r="E2568" s="211">
        <v>400000</v>
      </c>
      <c r="F2568" s="153"/>
      <c r="G2568" s="32">
        <v>400000</v>
      </c>
      <c r="H2568" s="125"/>
      <c r="I2568" s="125"/>
      <c r="J2568" s="126"/>
      <c r="K2568" s="126"/>
      <c r="N2568" s="126"/>
      <c r="O2568" s="125"/>
      <c r="P2568" s="125"/>
      <c r="Q2568" s="137"/>
      <c r="R2568" s="137"/>
      <c r="S2568" s="137"/>
      <c r="T2568" s="137"/>
    </row>
    <row r="2569" spans="1:20" ht="13.9" customHeight="1" x14ac:dyDescent="0.25">
      <c r="A2569" s="153">
        <v>50</v>
      </c>
      <c r="B2569" s="153" t="s">
        <v>3244</v>
      </c>
      <c r="C2569" s="119" t="s">
        <v>3163</v>
      </c>
      <c r="D2569" s="155" t="s">
        <v>2576</v>
      </c>
      <c r="E2569" s="211">
        <v>430000</v>
      </c>
      <c r="F2569" s="153"/>
      <c r="G2569" s="32">
        <v>430000</v>
      </c>
      <c r="H2569" s="125"/>
      <c r="I2569" s="125"/>
      <c r="J2569" s="126"/>
      <c r="K2569" s="126"/>
      <c r="N2569" s="126"/>
      <c r="O2569" s="125"/>
      <c r="P2569" s="125"/>
      <c r="Q2569" s="137"/>
      <c r="R2569" s="137"/>
      <c r="S2569" s="137"/>
      <c r="T2569" s="137"/>
    </row>
    <row r="2570" spans="1:20" ht="13.9" customHeight="1" x14ac:dyDescent="0.25">
      <c r="A2570" s="153">
        <v>51</v>
      </c>
      <c r="B2570" s="153" t="s">
        <v>3245</v>
      </c>
      <c r="C2570" s="119" t="s">
        <v>3164</v>
      </c>
      <c r="D2570" s="155" t="s">
        <v>2575</v>
      </c>
      <c r="E2570" s="211">
        <v>400000</v>
      </c>
      <c r="F2570" s="153"/>
      <c r="G2570" s="32">
        <v>400000</v>
      </c>
      <c r="H2570" s="125"/>
      <c r="I2570" s="125"/>
      <c r="J2570" s="126"/>
      <c r="K2570" s="126"/>
      <c r="N2570" s="126"/>
      <c r="O2570" s="125"/>
      <c r="P2570" s="125"/>
      <c r="Q2570" s="137"/>
      <c r="R2570" s="137"/>
      <c r="S2570" s="137"/>
      <c r="T2570" s="137"/>
    </row>
    <row r="2571" spans="1:20" ht="13.9" customHeight="1" x14ac:dyDescent="0.25">
      <c r="A2571" s="153">
        <v>52</v>
      </c>
      <c r="B2571" s="153" t="s">
        <v>3246</v>
      </c>
      <c r="C2571" s="119" t="s">
        <v>3165</v>
      </c>
      <c r="D2571" s="155" t="s">
        <v>2575</v>
      </c>
      <c r="E2571" s="211">
        <v>400000</v>
      </c>
      <c r="F2571" s="153"/>
      <c r="G2571" s="32">
        <v>400000</v>
      </c>
      <c r="H2571" s="125"/>
      <c r="I2571" s="125"/>
      <c r="J2571" s="126"/>
      <c r="K2571" s="126"/>
      <c r="N2571" s="126"/>
      <c r="O2571" s="125"/>
      <c r="P2571" s="125"/>
      <c r="Q2571" s="137"/>
      <c r="R2571" s="137"/>
      <c r="S2571" s="137"/>
      <c r="T2571" s="137"/>
    </row>
    <row r="2572" spans="1:20" ht="13.9" customHeight="1" x14ac:dyDescent="0.25">
      <c r="A2572" s="153">
        <v>53</v>
      </c>
      <c r="B2572" s="153" t="s">
        <v>3247</v>
      </c>
      <c r="C2572" s="119" t="s">
        <v>3166</v>
      </c>
      <c r="D2572" s="155" t="s">
        <v>2575</v>
      </c>
      <c r="E2572" s="211">
        <v>400000</v>
      </c>
      <c r="F2572" s="153"/>
      <c r="G2572" s="32">
        <v>400000</v>
      </c>
      <c r="H2572" s="125"/>
      <c r="I2572" s="125"/>
      <c r="J2572" s="126"/>
      <c r="K2572" s="126"/>
      <c r="N2572" s="126"/>
      <c r="O2572" s="125"/>
      <c r="P2572" s="125"/>
      <c r="Q2572" s="137"/>
      <c r="R2572" s="137"/>
      <c r="S2572" s="137"/>
      <c r="T2572" s="137"/>
    </row>
    <row r="2573" spans="1:20" ht="13.9" customHeight="1" x14ac:dyDescent="0.25">
      <c r="A2573" s="153">
        <v>54</v>
      </c>
      <c r="B2573" s="153" t="s">
        <v>3248</v>
      </c>
      <c r="C2573" s="119" t="s">
        <v>3167</v>
      </c>
      <c r="D2573" s="155" t="s">
        <v>2575</v>
      </c>
      <c r="E2573" s="211">
        <v>400000</v>
      </c>
      <c r="F2573" s="153"/>
      <c r="G2573" s="32">
        <v>400000</v>
      </c>
      <c r="H2573" s="125"/>
      <c r="I2573" s="125"/>
      <c r="J2573" s="126"/>
      <c r="K2573" s="126"/>
      <c r="N2573" s="126"/>
      <c r="O2573" s="125"/>
      <c r="P2573" s="125"/>
      <c r="Q2573" s="137"/>
      <c r="R2573" s="137"/>
      <c r="S2573" s="137"/>
      <c r="T2573" s="137"/>
    </row>
    <row r="2574" spans="1:20" ht="13.9" customHeight="1" x14ac:dyDescent="0.25">
      <c r="A2574" s="153">
        <v>55</v>
      </c>
      <c r="B2574" s="153" t="s">
        <v>3249</v>
      </c>
      <c r="C2574" s="119" t="s">
        <v>3168</v>
      </c>
      <c r="D2574" s="155" t="s">
        <v>2575</v>
      </c>
      <c r="E2574" s="211">
        <v>400000</v>
      </c>
      <c r="F2574" s="153"/>
      <c r="G2574" s="32">
        <v>400000</v>
      </c>
      <c r="H2574" s="125"/>
      <c r="I2574" s="125"/>
      <c r="J2574" s="126"/>
      <c r="K2574" s="126"/>
      <c r="N2574" s="126"/>
      <c r="O2574" s="125"/>
      <c r="P2574" s="125"/>
      <c r="Q2574" s="137"/>
      <c r="R2574" s="137"/>
      <c r="S2574" s="137"/>
      <c r="T2574" s="137"/>
    </row>
    <row r="2575" spans="1:20" ht="13.9" customHeight="1" x14ac:dyDescent="0.25">
      <c r="A2575" s="153">
        <v>56</v>
      </c>
      <c r="B2575" s="153" t="s">
        <v>3250</v>
      </c>
      <c r="C2575" s="119" t="s">
        <v>3169</v>
      </c>
      <c r="D2575" s="155" t="s">
        <v>2575</v>
      </c>
      <c r="E2575" s="211">
        <v>400000</v>
      </c>
      <c r="F2575" s="153"/>
      <c r="G2575" s="32">
        <v>400000</v>
      </c>
      <c r="H2575" s="125"/>
      <c r="I2575" s="125"/>
      <c r="J2575" s="126"/>
      <c r="K2575" s="126"/>
      <c r="N2575" s="126"/>
      <c r="O2575" s="125"/>
      <c r="P2575" s="125"/>
      <c r="Q2575" s="137"/>
      <c r="R2575" s="137"/>
      <c r="S2575" s="137"/>
      <c r="T2575" s="137"/>
    </row>
    <row r="2576" spans="1:20" ht="13.9" customHeight="1" x14ac:dyDescent="0.25">
      <c r="A2576" s="153">
        <v>57</v>
      </c>
      <c r="B2576" s="153" t="s">
        <v>3251</v>
      </c>
      <c r="C2576" s="119" t="s">
        <v>3170</v>
      </c>
      <c r="D2576" s="155" t="s">
        <v>1848</v>
      </c>
      <c r="E2576" s="211">
        <v>150000</v>
      </c>
      <c r="F2576" s="153"/>
      <c r="G2576" s="32">
        <v>150000</v>
      </c>
      <c r="H2576" s="125"/>
      <c r="I2576" s="125"/>
      <c r="J2576" s="126"/>
      <c r="K2576" s="126"/>
      <c r="N2576" s="126"/>
      <c r="O2576" s="125"/>
      <c r="P2576" s="125"/>
      <c r="Q2576" s="137"/>
      <c r="R2576" s="137"/>
      <c r="S2576" s="137"/>
      <c r="T2576" s="137"/>
    </row>
    <row r="2577" spans="1:20" ht="13.9" customHeight="1" x14ac:dyDescent="0.25">
      <c r="A2577" s="153">
        <v>58</v>
      </c>
      <c r="B2577" s="153" t="s">
        <v>3252</v>
      </c>
      <c r="C2577" s="119" t="s">
        <v>2534</v>
      </c>
      <c r="D2577" s="155" t="s">
        <v>1848</v>
      </c>
      <c r="E2577" s="211">
        <v>150000</v>
      </c>
      <c r="F2577" s="153"/>
      <c r="G2577" s="32">
        <v>150000</v>
      </c>
      <c r="H2577" s="125"/>
      <c r="I2577" s="125"/>
      <c r="J2577" s="126"/>
      <c r="K2577" s="126"/>
      <c r="N2577" s="126"/>
      <c r="O2577" s="125"/>
      <c r="P2577" s="125"/>
      <c r="Q2577" s="137"/>
      <c r="R2577" s="137"/>
      <c r="S2577" s="137"/>
      <c r="T2577" s="137"/>
    </row>
    <row r="2578" spans="1:20" ht="13.9" customHeight="1" x14ac:dyDescent="0.25">
      <c r="A2578" s="153">
        <v>59</v>
      </c>
      <c r="B2578" s="153" t="s">
        <v>3253</v>
      </c>
      <c r="C2578" s="119" t="s">
        <v>3171</v>
      </c>
      <c r="D2578" s="155" t="s">
        <v>1848</v>
      </c>
      <c r="E2578" s="211">
        <v>150000</v>
      </c>
      <c r="F2578" s="153"/>
      <c r="G2578" s="32">
        <v>150000</v>
      </c>
      <c r="H2578" s="125"/>
      <c r="I2578" s="125"/>
      <c r="J2578" s="126"/>
      <c r="K2578" s="126"/>
      <c r="N2578" s="126"/>
      <c r="O2578" s="125"/>
      <c r="P2578" s="125"/>
      <c r="Q2578" s="137"/>
      <c r="R2578" s="137"/>
      <c r="S2578" s="137"/>
      <c r="T2578" s="137"/>
    </row>
    <row r="2579" spans="1:20" ht="13.9" customHeight="1" x14ac:dyDescent="0.25">
      <c r="A2579" s="153">
        <v>60</v>
      </c>
      <c r="B2579" s="153" t="s">
        <v>3254</v>
      </c>
      <c r="C2579" s="119" t="s">
        <v>3172</v>
      </c>
      <c r="D2579" s="155" t="s">
        <v>1848</v>
      </c>
      <c r="E2579" s="211">
        <v>150000</v>
      </c>
      <c r="F2579" s="153"/>
      <c r="G2579" s="32">
        <v>150000</v>
      </c>
      <c r="H2579" s="125"/>
      <c r="I2579" s="125"/>
      <c r="J2579" s="126"/>
      <c r="K2579" s="126"/>
      <c r="N2579" s="126"/>
      <c r="O2579" s="125"/>
      <c r="P2579" s="125"/>
      <c r="Q2579" s="137"/>
      <c r="R2579" s="137"/>
      <c r="S2579" s="137"/>
      <c r="T2579" s="137"/>
    </row>
    <row r="2580" spans="1:20" ht="13.9" customHeight="1" x14ac:dyDescent="0.25">
      <c r="A2580" s="153">
        <v>61</v>
      </c>
      <c r="B2580" s="153" t="s">
        <v>3255</v>
      </c>
      <c r="C2580" s="119" t="s">
        <v>3173</v>
      </c>
      <c r="D2580" s="155" t="s">
        <v>1848</v>
      </c>
      <c r="E2580" s="211">
        <v>150000</v>
      </c>
      <c r="F2580" s="153"/>
      <c r="G2580" s="32">
        <v>150000</v>
      </c>
      <c r="H2580" s="125"/>
      <c r="I2580" s="125"/>
      <c r="J2580" s="126"/>
      <c r="K2580" s="126"/>
      <c r="N2580" s="126"/>
      <c r="O2580" s="125"/>
      <c r="P2580" s="125"/>
      <c r="Q2580" s="137"/>
      <c r="R2580" s="137"/>
      <c r="S2580" s="137"/>
      <c r="T2580" s="137"/>
    </row>
    <row r="2581" spans="1:20" ht="13.9" customHeight="1" x14ac:dyDescent="0.25">
      <c r="A2581" s="153">
        <v>62</v>
      </c>
      <c r="B2581" s="153" t="s">
        <v>3256</v>
      </c>
      <c r="C2581" s="119" t="s">
        <v>3174</v>
      </c>
      <c r="D2581" s="155" t="s">
        <v>1848</v>
      </c>
      <c r="E2581" s="211">
        <v>150000</v>
      </c>
      <c r="F2581" s="153"/>
      <c r="G2581" s="32">
        <v>150000</v>
      </c>
      <c r="H2581" s="156">
        <f>SUM(E2526:E2581)</f>
        <v>15060000</v>
      </c>
      <c r="I2581" s="125"/>
      <c r="J2581" s="126"/>
      <c r="K2581" s="126"/>
      <c r="N2581" s="126"/>
      <c r="O2581" s="125"/>
      <c r="P2581" s="125"/>
      <c r="Q2581" s="137"/>
      <c r="R2581" s="137"/>
      <c r="S2581" s="137"/>
      <c r="T2581" s="137"/>
    </row>
    <row r="2582" spans="1:20" ht="13.9" customHeight="1" x14ac:dyDescent="0.25">
      <c r="A2582" s="153">
        <v>63</v>
      </c>
      <c r="B2582" s="153" t="s">
        <v>3257</v>
      </c>
      <c r="C2582" s="119" t="s">
        <v>3175</v>
      </c>
      <c r="D2582" s="155" t="s">
        <v>2988</v>
      </c>
      <c r="E2582" s="211">
        <v>640000</v>
      </c>
      <c r="F2582" s="153"/>
      <c r="G2582" s="142">
        <f>SUM(G2526:G2581)</f>
        <v>15060000</v>
      </c>
      <c r="H2582" s="125"/>
      <c r="I2582" s="125"/>
      <c r="J2582" s="126"/>
      <c r="K2582" s="126"/>
      <c r="N2582" s="126"/>
      <c r="O2582" s="125"/>
      <c r="P2582" s="125"/>
      <c r="Q2582" s="137"/>
      <c r="R2582" s="137"/>
      <c r="S2582" s="137"/>
      <c r="T2582" s="137"/>
    </row>
    <row r="2583" spans="1:20" ht="13.9" customHeight="1" x14ac:dyDescent="0.25">
      <c r="A2583" s="153">
        <v>64</v>
      </c>
      <c r="B2583" s="153" t="s">
        <v>3258</v>
      </c>
      <c r="C2583" s="119" t="s">
        <v>3177</v>
      </c>
      <c r="D2583" s="155" t="s">
        <v>1848</v>
      </c>
      <c r="E2583" s="211">
        <v>150000</v>
      </c>
      <c r="F2583" s="153"/>
      <c r="G2583" s="125"/>
      <c r="H2583" s="125"/>
      <c r="I2583" s="125"/>
      <c r="J2583" s="126"/>
      <c r="K2583" s="126"/>
      <c r="N2583" s="126"/>
      <c r="O2583" s="125"/>
      <c r="P2583" s="125"/>
      <c r="Q2583" s="137"/>
      <c r="R2583" s="137"/>
      <c r="S2583" s="137"/>
      <c r="T2583" s="137"/>
    </row>
    <row r="2584" spans="1:20" ht="13.9" customHeight="1" x14ac:dyDescent="0.25">
      <c r="A2584" s="153">
        <v>65</v>
      </c>
      <c r="B2584" s="153" t="s">
        <v>3259</v>
      </c>
      <c r="C2584" s="119" t="s">
        <v>3178</v>
      </c>
      <c r="D2584" s="155" t="s">
        <v>1848</v>
      </c>
      <c r="E2584" s="211">
        <v>150000</v>
      </c>
      <c r="F2584" s="153"/>
      <c r="G2584" s="125"/>
      <c r="H2584" s="125"/>
      <c r="I2584" s="125"/>
      <c r="J2584" s="126"/>
      <c r="K2584" s="126"/>
      <c r="N2584" s="126"/>
      <c r="O2584" s="125"/>
      <c r="P2584" s="125"/>
      <c r="Q2584" s="137"/>
      <c r="R2584" s="137"/>
      <c r="S2584" s="137"/>
      <c r="T2584" s="137"/>
    </row>
    <row r="2585" spans="1:20" ht="13.9" customHeight="1" x14ac:dyDescent="0.25">
      <c r="A2585" s="153">
        <v>66</v>
      </c>
      <c r="B2585" s="153" t="s">
        <v>3260</v>
      </c>
      <c r="C2585" s="119" t="s">
        <v>3179</v>
      </c>
      <c r="D2585" s="155" t="s">
        <v>1848</v>
      </c>
      <c r="E2585" s="211">
        <v>150000</v>
      </c>
      <c r="F2585" s="153"/>
      <c r="G2585" s="125"/>
      <c r="H2585" s="125"/>
      <c r="I2585" s="125"/>
      <c r="J2585" s="126"/>
      <c r="K2585" s="126"/>
      <c r="N2585" s="126"/>
      <c r="O2585" s="125"/>
      <c r="P2585" s="125"/>
      <c r="Q2585" s="137"/>
      <c r="R2585" s="137"/>
      <c r="S2585" s="137"/>
      <c r="T2585" s="137"/>
    </row>
    <row r="2586" spans="1:20" ht="13.9" customHeight="1" x14ac:dyDescent="0.25">
      <c r="A2586" s="153">
        <v>67</v>
      </c>
      <c r="B2586" s="153" t="s">
        <v>3261</v>
      </c>
      <c r="C2586" s="119" t="s">
        <v>3180</v>
      </c>
      <c r="D2586" s="155" t="s">
        <v>1848</v>
      </c>
      <c r="E2586" s="211">
        <v>150000</v>
      </c>
      <c r="F2586" s="153"/>
      <c r="G2586" s="125"/>
      <c r="H2586" s="125"/>
      <c r="I2586" s="125"/>
      <c r="J2586" s="126"/>
      <c r="K2586" s="126"/>
      <c r="N2586" s="126"/>
      <c r="O2586" s="125"/>
      <c r="P2586" s="125"/>
      <c r="Q2586" s="137"/>
      <c r="R2586" s="137"/>
      <c r="S2586" s="137"/>
      <c r="T2586" s="137"/>
    </row>
    <row r="2587" spans="1:20" ht="13.9" customHeight="1" x14ac:dyDescent="0.25">
      <c r="A2587" s="153">
        <v>68</v>
      </c>
      <c r="B2587" s="153" t="s">
        <v>3262</v>
      </c>
      <c r="C2587" s="119" t="s">
        <v>3181</v>
      </c>
      <c r="D2587" s="155" t="s">
        <v>1848</v>
      </c>
      <c r="E2587" s="211">
        <v>300000</v>
      </c>
      <c r="F2587" s="153" t="s">
        <v>2896</v>
      </c>
      <c r="G2587" s="125"/>
      <c r="H2587" s="125"/>
      <c r="I2587" s="125"/>
      <c r="J2587" s="126"/>
      <c r="K2587" s="126"/>
      <c r="N2587" s="126"/>
      <c r="O2587" s="125"/>
      <c r="P2587" s="125"/>
      <c r="Q2587" s="137"/>
      <c r="R2587" s="137"/>
      <c r="S2587" s="137"/>
      <c r="T2587" s="137"/>
    </row>
    <row r="2588" spans="1:20" ht="13.9" customHeight="1" x14ac:dyDescent="0.25">
      <c r="A2588" s="153">
        <v>69</v>
      </c>
      <c r="B2588" s="153" t="s">
        <v>3263</v>
      </c>
      <c r="C2588" s="119" t="s">
        <v>3182</v>
      </c>
      <c r="D2588" s="155" t="s">
        <v>1848</v>
      </c>
      <c r="E2588" s="211">
        <v>150000</v>
      </c>
      <c r="F2588" s="153"/>
      <c r="G2588" s="125"/>
      <c r="H2588" s="125"/>
      <c r="I2588" s="125"/>
      <c r="J2588" s="126"/>
      <c r="K2588" s="126"/>
      <c r="N2588" s="126"/>
      <c r="O2588" s="125"/>
      <c r="P2588" s="125"/>
      <c r="Q2588" s="137"/>
      <c r="R2588" s="137"/>
      <c r="S2588" s="137"/>
      <c r="T2588" s="137"/>
    </row>
    <row r="2589" spans="1:20" ht="13.9" customHeight="1" x14ac:dyDescent="0.25">
      <c r="A2589" s="153">
        <v>70</v>
      </c>
      <c r="B2589" s="153" t="s">
        <v>3264</v>
      </c>
      <c r="C2589" s="119" t="s">
        <v>3183</v>
      </c>
      <c r="D2589" s="155" t="s">
        <v>1848</v>
      </c>
      <c r="E2589" s="211">
        <v>150000</v>
      </c>
      <c r="F2589" s="153"/>
      <c r="G2589" s="125"/>
      <c r="H2589" s="125"/>
      <c r="I2589" s="125"/>
      <c r="J2589" s="126"/>
      <c r="K2589" s="126"/>
      <c r="N2589" s="126"/>
      <c r="O2589" s="125"/>
      <c r="P2589" s="125"/>
      <c r="Q2589" s="137"/>
      <c r="R2589" s="137"/>
      <c r="S2589" s="137"/>
      <c r="T2589" s="137"/>
    </row>
    <row r="2590" spans="1:20" ht="13.9" customHeight="1" x14ac:dyDescent="0.25">
      <c r="A2590" s="153">
        <v>71</v>
      </c>
      <c r="B2590" s="153" t="s">
        <v>3265</v>
      </c>
      <c r="C2590" s="119" t="s">
        <v>3184</v>
      </c>
      <c r="D2590" s="155" t="s">
        <v>2575</v>
      </c>
      <c r="E2590" s="211">
        <v>5200000</v>
      </c>
      <c r="F2590" s="153" t="s">
        <v>3280</v>
      </c>
      <c r="G2590" s="125"/>
      <c r="H2590" s="125"/>
      <c r="I2590" s="125"/>
      <c r="J2590" s="126"/>
      <c r="K2590" s="126"/>
      <c r="N2590" s="126"/>
      <c r="O2590" s="125"/>
      <c r="P2590" s="125"/>
      <c r="Q2590" s="137"/>
      <c r="R2590" s="137"/>
      <c r="S2590" s="137"/>
      <c r="T2590" s="137"/>
    </row>
    <row r="2591" spans="1:20" ht="13.9" customHeight="1" x14ac:dyDescent="0.25">
      <c r="A2591" s="153">
        <v>72</v>
      </c>
      <c r="B2591" s="153" t="s">
        <v>3266</v>
      </c>
      <c r="C2591" s="119" t="s">
        <v>3185</v>
      </c>
      <c r="D2591" s="155" t="s">
        <v>1848</v>
      </c>
      <c r="E2591" s="211">
        <v>150000</v>
      </c>
      <c r="F2591" s="153"/>
      <c r="G2591" s="125"/>
      <c r="H2591" s="125"/>
      <c r="I2591" s="125"/>
      <c r="J2591" s="126"/>
      <c r="K2591" s="126"/>
      <c r="N2591" s="126"/>
      <c r="O2591" s="125"/>
      <c r="P2591" s="125"/>
      <c r="Q2591" s="137"/>
      <c r="R2591" s="137"/>
      <c r="S2591" s="137"/>
      <c r="T2591" s="137"/>
    </row>
    <row r="2592" spans="1:20" ht="13.9" customHeight="1" x14ac:dyDescent="0.25">
      <c r="A2592" s="153">
        <v>73</v>
      </c>
      <c r="B2592" s="153" t="s">
        <v>3267</v>
      </c>
      <c r="C2592" s="119" t="s">
        <v>3186</v>
      </c>
      <c r="D2592" s="155" t="s">
        <v>1848</v>
      </c>
      <c r="E2592" s="211">
        <v>150000</v>
      </c>
      <c r="F2592" s="153"/>
      <c r="G2592" s="125"/>
      <c r="H2592" s="125"/>
      <c r="I2592" s="125"/>
      <c r="J2592" s="126"/>
      <c r="K2592" s="126"/>
      <c r="N2592" s="126"/>
      <c r="O2592" s="125"/>
      <c r="P2592" s="125"/>
      <c r="Q2592" s="137"/>
      <c r="R2592" s="137"/>
      <c r="S2592" s="137"/>
      <c r="T2592" s="137"/>
    </row>
    <row r="2593" spans="1:20" ht="13.9" customHeight="1" x14ac:dyDescent="0.25">
      <c r="A2593" s="153">
        <v>74</v>
      </c>
      <c r="B2593" s="153" t="s">
        <v>3268</v>
      </c>
      <c r="C2593" s="119" t="s">
        <v>3187</v>
      </c>
      <c r="D2593" s="155" t="s">
        <v>1848</v>
      </c>
      <c r="E2593" s="211">
        <v>150000</v>
      </c>
      <c r="F2593" s="153"/>
      <c r="G2593" s="125"/>
      <c r="H2593" s="125"/>
      <c r="I2593" s="125"/>
      <c r="J2593" s="126"/>
      <c r="K2593" s="126"/>
      <c r="N2593" s="126"/>
      <c r="O2593" s="125"/>
      <c r="P2593" s="125"/>
      <c r="Q2593" s="137"/>
      <c r="R2593" s="137"/>
      <c r="S2593" s="137"/>
      <c r="T2593" s="137"/>
    </row>
    <row r="2594" spans="1:20" ht="13.9" customHeight="1" x14ac:dyDescent="0.25">
      <c r="A2594" s="153">
        <v>75</v>
      </c>
      <c r="B2594" s="153" t="s">
        <v>3269</v>
      </c>
      <c r="C2594" s="119" t="s">
        <v>3188</v>
      </c>
      <c r="D2594" s="155" t="s">
        <v>1848</v>
      </c>
      <c r="E2594" s="211">
        <v>150000</v>
      </c>
      <c r="F2594" s="153"/>
      <c r="G2594" s="125"/>
      <c r="H2594" s="125"/>
      <c r="I2594" s="125"/>
      <c r="J2594" s="126"/>
      <c r="K2594" s="126"/>
      <c r="N2594" s="126"/>
      <c r="O2594" s="125"/>
      <c r="P2594" s="125"/>
      <c r="Q2594" s="137"/>
      <c r="R2594" s="137"/>
      <c r="S2594" s="137"/>
      <c r="T2594" s="137"/>
    </row>
    <row r="2595" spans="1:20" ht="13.9" customHeight="1" x14ac:dyDescent="0.25">
      <c r="A2595" s="153">
        <v>76</v>
      </c>
      <c r="B2595" s="153" t="s">
        <v>3270</v>
      </c>
      <c r="C2595" s="119" t="s">
        <v>3189</v>
      </c>
      <c r="D2595" s="155" t="s">
        <v>2565</v>
      </c>
      <c r="E2595" s="211">
        <v>430000</v>
      </c>
      <c r="F2595" s="153"/>
      <c r="G2595" s="125"/>
      <c r="H2595" s="125"/>
      <c r="I2595" s="125"/>
      <c r="J2595" s="126"/>
      <c r="K2595" s="126"/>
      <c r="N2595" s="126"/>
      <c r="O2595" s="125"/>
      <c r="P2595" s="125"/>
      <c r="Q2595" s="137"/>
      <c r="R2595" s="137"/>
      <c r="S2595" s="137"/>
      <c r="T2595" s="137"/>
    </row>
    <row r="2596" spans="1:20" ht="13.9" customHeight="1" x14ac:dyDescent="0.25">
      <c r="A2596" s="153">
        <v>77</v>
      </c>
      <c r="B2596" s="153" t="s">
        <v>3271</v>
      </c>
      <c r="C2596" s="119" t="s">
        <v>3190</v>
      </c>
      <c r="D2596" s="155" t="s">
        <v>2565</v>
      </c>
      <c r="E2596" s="211">
        <v>430000</v>
      </c>
      <c r="F2596" s="153"/>
      <c r="G2596" s="125"/>
      <c r="H2596" s="125"/>
      <c r="I2596" s="125"/>
      <c r="J2596" s="126"/>
      <c r="K2596" s="126"/>
      <c r="N2596" s="126"/>
      <c r="O2596" s="125"/>
      <c r="P2596" s="125"/>
      <c r="Q2596" s="137"/>
      <c r="R2596" s="137"/>
      <c r="S2596" s="137"/>
      <c r="T2596" s="137"/>
    </row>
    <row r="2597" spans="1:20" ht="13.9" customHeight="1" x14ac:dyDescent="0.25">
      <c r="A2597" s="153">
        <v>78</v>
      </c>
      <c r="B2597" s="153" t="s">
        <v>3272</v>
      </c>
      <c r="C2597" s="119" t="s">
        <v>3191</v>
      </c>
      <c r="D2597" s="155" t="s">
        <v>2565</v>
      </c>
      <c r="E2597" s="211">
        <v>430000</v>
      </c>
      <c r="F2597" s="153"/>
      <c r="G2597" s="125"/>
      <c r="H2597" s="125"/>
      <c r="I2597" s="125"/>
      <c r="J2597" s="126"/>
      <c r="K2597" s="126"/>
      <c r="N2597" s="126"/>
      <c r="O2597" s="125"/>
      <c r="P2597" s="125"/>
      <c r="Q2597" s="137"/>
      <c r="R2597" s="137"/>
      <c r="S2597" s="137"/>
      <c r="T2597" s="137"/>
    </row>
    <row r="2598" spans="1:20" ht="13.9" customHeight="1" x14ac:dyDescent="0.25">
      <c r="A2598" s="153">
        <v>79</v>
      </c>
      <c r="B2598" s="153" t="s">
        <v>3273</v>
      </c>
      <c r="C2598" s="119" t="s">
        <v>3192</v>
      </c>
      <c r="D2598" s="155" t="s">
        <v>2565</v>
      </c>
      <c r="E2598" s="211">
        <v>430000</v>
      </c>
      <c r="F2598" s="153"/>
      <c r="G2598" s="125"/>
      <c r="H2598" s="125"/>
      <c r="I2598" s="125"/>
      <c r="J2598" s="126"/>
      <c r="K2598" s="126"/>
      <c r="N2598" s="126"/>
      <c r="O2598" s="125"/>
      <c r="P2598" s="125"/>
      <c r="Q2598" s="137"/>
      <c r="R2598" s="137"/>
      <c r="S2598" s="137"/>
      <c r="T2598" s="137"/>
    </row>
    <row r="2599" spans="1:20" ht="13.9" customHeight="1" x14ac:dyDescent="0.25">
      <c r="A2599" s="153">
        <v>80</v>
      </c>
      <c r="B2599" s="153" t="s">
        <v>3274</v>
      </c>
      <c r="C2599" s="119" t="s">
        <v>3193</v>
      </c>
      <c r="D2599" s="155" t="s">
        <v>2565</v>
      </c>
      <c r="E2599" s="211">
        <v>430000</v>
      </c>
      <c r="F2599" s="153"/>
      <c r="G2599" s="125"/>
      <c r="H2599" s="125"/>
      <c r="I2599" s="125"/>
      <c r="J2599" s="126"/>
      <c r="K2599" s="126"/>
      <c r="N2599" s="126"/>
      <c r="O2599" s="125"/>
      <c r="P2599" s="125"/>
      <c r="Q2599" s="137"/>
      <c r="R2599" s="137"/>
      <c r="S2599" s="137"/>
      <c r="T2599" s="137"/>
    </row>
    <row r="2600" spans="1:20" ht="13.9" customHeight="1" x14ac:dyDescent="0.25">
      <c r="A2600" s="153">
        <v>81</v>
      </c>
      <c r="B2600" s="153" t="s">
        <v>3275</v>
      </c>
      <c r="C2600" s="119" t="s">
        <v>3194</v>
      </c>
      <c r="D2600" s="155" t="s">
        <v>3279</v>
      </c>
      <c r="E2600" s="211">
        <v>3200000</v>
      </c>
      <c r="F2600" s="153" t="s">
        <v>3278</v>
      </c>
      <c r="G2600" s="125"/>
      <c r="H2600" s="125"/>
      <c r="I2600" s="125"/>
      <c r="J2600" s="126"/>
      <c r="K2600" s="126"/>
      <c r="N2600" s="126"/>
      <c r="O2600" s="125"/>
      <c r="P2600" s="125"/>
      <c r="Q2600" s="137"/>
      <c r="R2600" s="137"/>
      <c r="S2600" s="137"/>
      <c r="T2600" s="137"/>
    </row>
    <row r="2601" spans="1:20" ht="13.9" customHeight="1" x14ac:dyDescent="0.25">
      <c r="A2601" s="153">
        <v>82</v>
      </c>
      <c r="B2601" s="153" t="s">
        <v>3276</v>
      </c>
      <c r="C2601" s="119" t="s">
        <v>3277</v>
      </c>
      <c r="D2601" s="155" t="s">
        <v>1848</v>
      </c>
      <c r="E2601" s="211">
        <v>450000</v>
      </c>
      <c r="F2601" s="153" t="s">
        <v>2650</v>
      </c>
      <c r="G2601" s="125"/>
      <c r="H2601" s="125"/>
      <c r="I2601" s="125"/>
      <c r="J2601" s="126"/>
      <c r="K2601" s="126"/>
      <c r="N2601" s="126"/>
      <c r="O2601" s="125"/>
      <c r="P2601" s="125"/>
      <c r="Q2601" s="137"/>
      <c r="R2601" s="137"/>
      <c r="S2601" s="137"/>
      <c r="T2601" s="137"/>
    </row>
    <row r="2602" spans="1:20" ht="13.9" customHeight="1" x14ac:dyDescent="0.25">
      <c r="A2602" s="153">
        <v>83</v>
      </c>
      <c r="B2602" s="153" t="s">
        <v>3283</v>
      </c>
      <c r="C2602" s="119" t="s">
        <v>3285</v>
      </c>
      <c r="D2602" s="155" t="s">
        <v>2565</v>
      </c>
      <c r="E2602" s="211">
        <v>430000</v>
      </c>
      <c r="F2602" s="153" t="s">
        <v>3278</v>
      </c>
      <c r="G2602" s="125"/>
      <c r="H2602" s="125"/>
      <c r="I2602" s="125"/>
      <c r="J2602" s="126"/>
      <c r="K2602" s="126"/>
      <c r="N2602" s="126"/>
      <c r="O2602" s="125"/>
      <c r="P2602" s="125"/>
      <c r="Q2602" s="137"/>
      <c r="R2602" s="137"/>
      <c r="S2602" s="137"/>
      <c r="T2602" s="137"/>
    </row>
    <row r="2603" spans="1:20" ht="13.9" customHeight="1" x14ac:dyDescent="0.25">
      <c r="A2603" s="153">
        <v>84</v>
      </c>
      <c r="B2603" s="153" t="s">
        <v>3284</v>
      </c>
      <c r="C2603" s="119" t="s">
        <v>3286</v>
      </c>
      <c r="D2603" s="155" t="s">
        <v>3279</v>
      </c>
      <c r="E2603" s="211">
        <v>4000000</v>
      </c>
      <c r="F2603" s="153" t="s">
        <v>3287</v>
      </c>
      <c r="G2603" s="125"/>
      <c r="H2603" s="125"/>
      <c r="I2603" s="125"/>
      <c r="J2603" s="126"/>
      <c r="K2603" s="126"/>
      <c r="N2603" s="126"/>
      <c r="O2603" s="125"/>
      <c r="P2603" s="125"/>
      <c r="Q2603" s="137"/>
      <c r="R2603" s="137"/>
      <c r="S2603" s="137"/>
      <c r="T2603" s="137"/>
    </row>
    <row r="2604" spans="1:20" ht="15.75" x14ac:dyDescent="0.25">
      <c r="A2604" s="313" t="s">
        <v>330</v>
      </c>
      <c r="B2604" s="314"/>
      <c r="C2604" s="314"/>
      <c r="D2604" s="315"/>
      <c r="E2604" s="224">
        <f>SUM(E2520:E2603)</f>
        <v>34870000</v>
      </c>
      <c r="F2604" s="8"/>
      <c r="G2604" s="159">
        <f>SUM(E2582:E2603)</f>
        <v>17870000</v>
      </c>
      <c r="N2604" s="137"/>
      <c r="O2604" s="137"/>
      <c r="P2604" s="137"/>
      <c r="Q2604" s="137"/>
      <c r="R2604" s="137"/>
      <c r="S2604" s="137"/>
      <c r="T2604" s="137"/>
    </row>
    <row r="2605" spans="1:20" ht="15.75" x14ac:dyDescent="0.25">
      <c r="A2605" s="316" t="s">
        <v>3290</v>
      </c>
      <c r="B2605" s="317"/>
      <c r="C2605" s="317"/>
      <c r="D2605" s="317"/>
      <c r="E2605" s="359"/>
      <c r="F2605" s="317"/>
      <c r="N2605" s="137"/>
      <c r="O2605" s="137"/>
      <c r="P2605" s="137"/>
      <c r="Q2605" s="137"/>
      <c r="R2605" s="137"/>
      <c r="S2605" s="137"/>
      <c r="T2605" s="137"/>
    </row>
    <row r="2606" spans="1:20" ht="15.75" x14ac:dyDescent="0.25">
      <c r="A2606" s="131"/>
      <c r="B2606" s="131"/>
      <c r="C2606" s="131"/>
      <c r="D2606" s="131"/>
      <c r="E2606" s="222"/>
      <c r="F2606" s="131"/>
      <c r="N2606" s="137"/>
      <c r="O2606" s="137"/>
      <c r="P2606" s="137"/>
      <c r="Q2606" s="137"/>
      <c r="R2606" s="137"/>
      <c r="S2606" s="137"/>
      <c r="T2606" s="137"/>
    </row>
    <row r="2607" spans="1:20" ht="15.75" x14ac:dyDescent="0.25">
      <c r="A2607" s="360" t="s">
        <v>3291</v>
      </c>
      <c r="B2607" s="360"/>
      <c r="C2607" s="360"/>
      <c r="D2607" s="360"/>
      <c r="E2607" s="361"/>
      <c r="F2607" s="360"/>
      <c r="N2607" s="137"/>
      <c r="O2607" s="137"/>
      <c r="P2607" s="137"/>
      <c r="Q2607" s="137"/>
      <c r="R2607" s="137"/>
      <c r="S2607" s="137"/>
      <c r="T2607" s="137"/>
    </row>
    <row r="2608" spans="1:20" ht="15.75" x14ac:dyDescent="0.25">
      <c r="A2608" s="362" t="s">
        <v>9</v>
      </c>
      <c r="B2608" s="362"/>
      <c r="C2608" s="362"/>
      <c r="D2608" s="362" t="s">
        <v>10</v>
      </c>
      <c r="E2608" s="363"/>
      <c r="F2608" s="362"/>
      <c r="N2608" s="137"/>
      <c r="O2608" s="137"/>
      <c r="P2608" s="137"/>
      <c r="Q2608" s="137"/>
      <c r="R2608" s="137"/>
      <c r="S2608" s="137"/>
      <c r="T2608" s="137"/>
    </row>
    <row r="2609" spans="1:20" ht="15.75" x14ac:dyDescent="0.25">
      <c r="A2609" s="132"/>
      <c r="B2609" s="132"/>
      <c r="C2609" s="132"/>
      <c r="D2609" s="132"/>
      <c r="E2609" s="215"/>
      <c r="F2609" s="133"/>
      <c r="N2609" s="137"/>
      <c r="O2609" s="137"/>
      <c r="P2609" s="137"/>
      <c r="Q2609" s="137"/>
      <c r="R2609" s="137"/>
      <c r="S2609" s="137"/>
      <c r="T2609" s="137"/>
    </row>
    <row r="2610" spans="1:20" ht="15.75" x14ac:dyDescent="0.25">
      <c r="A2610" s="132"/>
      <c r="B2610" s="132"/>
      <c r="C2610" s="132"/>
      <c r="D2610" s="132"/>
      <c r="E2610" s="215"/>
      <c r="F2610" s="133"/>
      <c r="N2610" s="137"/>
      <c r="O2610" s="137"/>
      <c r="P2610" s="137"/>
      <c r="Q2610" s="137"/>
      <c r="R2610" s="137"/>
      <c r="S2610" s="137"/>
      <c r="T2610" s="137"/>
    </row>
    <row r="2611" spans="1:20" ht="15.75" x14ac:dyDescent="0.25">
      <c r="A2611" s="132"/>
      <c r="B2611" s="132"/>
      <c r="C2611" s="132"/>
      <c r="D2611" s="132"/>
      <c r="E2611" s="215"/>
      <c r="F2611" s="133"/>
      <c r="N2611" s="137"/>
      <c r="O2611" s="137"/>
      <c r="P2611" s="137"/>
      <c r="Q2611" s="137"/>
      <c r="R2611" s="137"/>
      <c r="S2611" s="137"/>
      <c r="T2611" s="137"/>
    </row>
    <row r="2612" spans="1:20" ht="15.75" x14ac:dyDescent="0.25">
      <c r="A2612" s="132"/>
      <c r="B2612" s="132"/>
      <c r="C2612" s="132"/>
      <c r="D2612" s="132"/>
      <c r="E2612" s="215"/>
      <c r="F2612" s="133"/>
      <c r="N2612" s="137"/>
      <c r="O2612" s="137"/>
      <c r="P2612" s="137"/>
      <c r="Q2612" s="137"/>
      <c r="R2612" s="137"/>
      <c r="S2612" s="137"/>
      <c r="T2612" s="137"/>
    </row>
    <row r="2613" spans="1:20" ht="15.75" x14ac:dyDescent="0.25">
      <c r="A2613" s="362" t="s">
        <v>11</v>
      </c>
      <c r="B2613" s="362"/>
      <c r="C2613" s="362"/>
      <c r="D2613" s="362" t="s">
        <v>12</v>
      </c>
      <c r="E2613" s="363"/>
      <c r="F2613" s="362"/>
      <c r="N2613" s="137"/>
      <c r="O2613" s="137"/>
      <c r="P2613" s="137"/>
      <c r="Q2613" s="137"/>
      <c r="R2613" s="137"/>
      <c r="S2613" s="137"/>
      <c r="T2613" s="137"/>
    </row>
    <row r="2614" spans="1:20" ht="15.75" x14ac:dyDescent="0.25">
      <c r="A2614" s="152"/>
      <c r="B2614" s="152"/>
      <c r="C2614" s="152"/>
      <c r="D2614" s="152"/>
      <c r="E2614" s="223"/>
      <c r="F2614" s="152"/>
      <c r="N2614" s="137"/>
      <c r="O2614" s="137"/>
      <c r="P2614" s="137"/>
      <c r="Q2614" s="137"/>
      <c r="R2614" s="137"/>
      <c r="S2614" s="137"/>
      <c r="T2614" s="137"/>
    </row>
    <row r="2615" spans="1:20" ht="15.75" x14ac:dyDescent="0.25">
      <c r="A2615" s="152"/>
      <c r="B2615" s="152"/>
      <c r="C2615" s="152"/>
      <c r="D2615" s="152"/>
      <c r="E2615" s="223"/>
      <c r="F2615" s="152"/>
      <c r="N2615" s="137"/>
      <c r="O2615" s="137"/>
      <c r="P2615" s="137"/>
      <c r="Q2615" s="137"/>
      <c r="R2615" s="137"/>
      <c r="S2615" s="137"/>
      <c r="T2615" s="137"/>
    </row>
    <row r="2616" spans="1:20" x14ac:dyDescent="0.25">
      <c r="A2616" s="135"/>
      <c r="B2616" s="312" t="s">
        <v>183</v>
      </c>
      <c r="C2616" s="312"/>
      <c r="D2616" s="135"/>
      <c r="E2616" s="217"/>
      <c r="F2616" s="135"/>
      <c r="N2616" s="137"/>
      <c r="O2616" s="137"/>
      <c r="P2616" s="137"/>
      <c r="Q2616" s="137"/>
      <c r="R2616" s="137"/>
      <c r="S2616" s="137"/>
      <c r="T2616" s="137"/>
    </row>
    <row r="2617" spans="1:20" x14ac:dyDescent="0.25">
      <c r="A2617" s="135"/>
      <c r="B2617" s="151" t="s">
        <v>3281</v>
      </c>
      <c r="C2617" s="151"/>
      <c r="D2617" s="135"/>
      <c r="E2617" s="217"/>
      <c r="F2617" s="135"/>
      <c r="N2617" s="137"/>
      <c r="O2617" s="137"/>
      <c r="P2617" s="137"/>
      <c r="Q2617" s="137"/>
      <c r="R2617" s="137"/>
      <c r="S2617" s="137"/>
      <c r="T2617" s="137"/>
    </row>
    <row r="2618" spans="1:20" x14ac:dyDescent="0.25">
      <c r="A2618" s="135"/>
      <c r="B2618" s="151" t="s">
        <v>2131</v>
      </c>
      <c r="C2618" s="151"/>
      <c r="D2618" s="151"/>
      <c r="E2618" s="217"/>
      <c r="F2618" s="135"/>
      <c r="N2618" s="137"/>
      <c r="O2618" s="137"/>
      <c r="P2618" s="137"/>
      <c r="Q2618" s="137"/>
      <c r="R2618" s="137"/>
      <c r="S2618" s="137"/>
      <c r="T2618" s="137"/>
    </row>
    <row r="2619" spans="1:20" x14ac:dyDescent="0.25">
      <c r="A2619" s="135"/>
      <c r="B2619" s="312" t="s">
        <v>3288</v>
      </c>
      <c r="C2619" s="312"/>
      <c r="D2619" s="135"/>
      <c r="E2619" s="217"/>
      <c r="F2619" s="135"/>
      <c r="N2619" s="137"/>
      <c r="O2619" s="137"/>
      <c r="P2619" s="137"/>
      <c r="Q2619" s="137"/>
      <c r="R2619" s="137"/>
      <c r="S2619" s="137"/>
      <c r="T2619" s="137"/>
    </row>
    <row r="2620" spans="1:20" x14ac:dyDescent="0.25">
      <c r="A2620" s="135"/>
      <c r="B2620" s="151" t="s">
        <v>3282</v>
      </c>
      <c r="C2620" s="151"/>
      <c r="D2620" s="135"/>
      <c r="E2620" s="217"/>
      <c r="F2620" s="135"/>
      <c r="N2620" s="137"/>
      <c r="O2620" s="137"/>
      <c r="P2620" s="137"/>
      <c r="Q2620" s="137"/>
      <c r="R2620" s="137"/>
      <c r="S2620" s="137"/>
      <c r="T2620" s="137"/>
    </row>
    <row r="2621" spans="1:20" x14ac:dyDescent="0.25">
      <c r="B2621" s="151" t="s">
        <v>3289</v>
      </c>
      <c r="N2621" s="137"/>
      <c r="O2621" s="137"/>
      <c r="P2621" s="137"/>
      <c r="Q2621" s="137"/>
      <c r="R2621" s="137"/>
      <c r="S2621" s="137"/>
      <c r="T2621" s="137"/>
    </row>
    <row r="2622" spans="1:20" x14ac:dyDescent="0.25">
      <c r="N2622" s="137"/>
      <c r="O2622" s="137"/>
      <c r="P2622" s="137"/>
      <c r="Q2622" s="137"/>
      <c r="R2622" s="137"/>
      <c r="S2622" s="137"/>
      <c r="T2622" s="137"/>
    </row>
    <row r="2623" spans="1:20" x14ac:dyDescent="0.25">
      <c r="N2623" s="137"/>
      <c r="O2623" s="137"/>
      <c r="P2623" s="137"/>
      <c r="Q2623" s="137"/>
      <c r="R2623" s="137"/>
      <c r="S2623" s="137"/>
      <c r="T2623" s="137"/>
    </row>
    <row r="2624" spans="1:20" x14ac:dyDescent="0.25">
      <c r="N2624" s="137"/>
      <c r="O2624" s="137"/>
      <c r="P2624" s="137"/>
      <c r="Q2624" s="137"/>
      <c r="R2624" s="137"/>
      <c r="S2624" s="137"/>
      <c r="T2624" s="137"/>
    </row>
    <row r="2625" spans="1:20" x14ac:dyDescent="0.25">
      <c r="N2625" s="137"/>
      <c r="O2625" s="137"/>
      <c r="P2625" s="137"/>
      <c r="Q2625" s="137"/>
      <c r="R2625" s="137"/>
      <c r="S2625" s="137"/>
      <c r="T2625" s="137"/>
    </row>
    <row r="2626" spans="1:20" x14ac:dyDescent="0.25">
      <c r="N2626" s="137"/>
      <c r="O2626" s="137"/>
      <c r="P2626" s="137"/>
      <c r="Q2626" s="137"/>
      <c r="R2626" s="137"/>
      <c r="S2626" s="137"/>
      <c r="T2626" s="137"/>
    </row>
    <row r="2627" spans="1:20" ht="18.75" x14ac:dyDescent="0.3">
      <c r="A2627" s="309" t="s">
        <v>166</v>
      </c>
      <c r="B2627" s="309"/>
      <c r="C2627" s="309"/>
      <c r="D2627" s="309"/>
      <c r="E2627" s="328"/>
      <c r="F2627" s="309"/>
      <c r="N2627" s="137"/>
      <c r="O2627" s="137"/>
      <c r="P2627" s="137"/>
      <c r="Q2627" s="137"/>
      <c r="R2627" s="137"/>
      <c r="S2627" s="137"/>
      <c r="T2627" s="137"/>
    </row>
    <row r="2628" spans="1:20" ht="18.75" x14ac:dyDescent="0.3">
      <c r="A2628" s="310" t="s">
        <v>0</v>
      </c>
      <c r="B2628" s="310"/>
      <c r="C2628" s="310"/>
      <c r="D2628" s="310"/>
      <c r="E2628" s="356"/>
      <c r="F2628" s="310"/>
      <c r="N2628" s="137"/>
      <c r="O2628" s="137"/>
      <c r="P2628" s="137"/>
      <c r="Q2628" s="137"/>
      <c r="R2628" s="137"/>
      <c r="S2628" s="137"/>
      <c r="T2628" s="137"/>
    </row>
    <row r="2629" spans="1:20" ht="18.75" x14ac:dyDescent="0.3">
      <c r="A2629" s="148"/>
      <c r="B2629" s="148"/>
      <c r="C2629" s="148"/>
      <c r="D2629" s="148"/>
      <c r="E2629" s="220"/>
      <c r="F2629" s="148"/>
      <c r="N2629" s="137"/>
      <c r="O2629" s="137"/>
      <c r="P2629" s="137"/>
      <c r="Q2629" s="137"/>
      <c r="R2629" s="137"/>
      <c r="S2629" s="137"/>
      <c r="T2629" s="137"/>
    </row>
    <row r="2630" spans="1:20" ht="22.5" x14ac:dyDescent="0.3">
      <c r="A2630" s="311" t="s">
        <v>1565</v>
      </c>
      <c r="B2630" s="311"/>
      <c r="C2630" s="311"/>
      <c r="D2630" s="311"/>
      <c r="E2630" s="331"/>
      <c r="F2630" s="311"/>
      <c r="N2630" s="137"/>
      <c r="O2630" s="137"/>
      <c r="P2630" s="137"/>
      <c r="Q2630" s="137"/>
      <c r="R2630" s="137"/>
      <c r="S2630" s="137"/>
      <c r="T2630" s="137"/>
    </row>
    <row r="2631" spans="1:20" ht="24" customHeight="1" x14ac:dyDescent="0.25">
      <c r="A2631" s="109" t="s">
        <v>1</v>
      </c>
      <c r="B2631" s="109" t="s">
        <v>2</v>
      </c>
      <c r="C2631" s="109" t="s">
        <v>3</v>
      </c>
      <c r="D2631" s="109" t="s">
        <v>5</v>
      </c>
      <c r="E2631" s="219" t="s">
        <v>6</v>
      </c>
      <c r="F2631" s="109" t="s">
        <v>1564</v>
      </c>
      <c r="G2631" s="137"/>
      <c r="N2631" s="137"/>
      <c r="O2631" s="137"/>
      <c r="P2631" s="137"/>
      <c r="Q2631" s="137"/>
      <c r="R2631" s="137"/>
      <c r="S2631" s="137"/>
      <c r="T2631" s="137"/>
    </row>
    <row r="2632" spans="1:20" ht="15.6" customHeight="1" x14ac:dyDescent="0.25">
      <c r="A2632" s="153">
        <v>1</v>
      </c>
      <c r="B2632" s="128" t="s">
        <v>2989</v>
      </c>
      <c r="C2632" s="154" t="s">
        <v>2906</v>
      </c>
      <c r="D2632" s="155" t="s">
        <v>1848</v>
      </c>
      <c r="E2632" s="211">
        <v>150000</v>
      </c>
      <c r="F2632" s="153"/>
      <c r="G2632" s="32">
        <v>150000</v>
      </c>
      <c r="H2632" s="125"/>
      <c r="I2632" s="125"/>
      <c r="J2632" s="126"/>
      <c r="K2632" s="126"/>
      <c r="L2632" s="137"/>
      <c r="M2632" s="137"/>
      <c r="N2632" s="126"/>
      <c r="O2632" s="125"/>
      <c r="P2632" s="125"/>
      <c r="Q2632" s="137"/>
      <c r="R2632" s="137"/>
      <c r="S2632" s="137"/>
      <c r="T2632" s="137"/>
    </row>
    <row r="2633" spans="1:20" ht="15.6" customHeight="1" x14ac:dyDescent="0.25">
      <c r="A2633" s="153">
        <v>2</v>
      </c>
      <c r="B2633" s="128" t="s">
        <v>2990</v>
      </c>
      <c r="C2633" s="154" t="s">
        <v>2907</v>
      </c>
      <c r="D2633" s="155" t="s">
        <v>1848</v>
      </c>
      <c r="E2633" s="211">
        <v>450000</v>
      </c>
      <c r="F2633" s="32" t="s">
        <v>2650</v>
      </c>
      <c r="G2633" s="32">
        <v>450000</v>
      </c>
      <c r="H2633" s="125"/>
      <c r="I2633" s="125"/>
      <c r="J2633" s="126"/>
      <c r="K2633" s="126"/>
      <c r="L2633" s="137"/>
      <c r="M2633" s="137"/>
      <c r="N2633" s="126"/>
      <c r="O2633" s="125"/>
      <c r="P2633" s="125"/>
      <c r="Q2633" s="137"/>
      <c r="R2633" s="137"/>
      <c r="S2633" s="137"/>
      <c r="T2633" s="137"/>
    </row>
    <row r="2634" spans="1:20" ht="15.6" customHeight="1" x14ac:dyDescent="0.25">
      <c r="A2634" s="153">
        <v>3</v>
      </c>
      <c r="B2634" s="128" t="s">
        <v>2991</v>
      </c>
      <c r="C2634" s="154" t="s">
        <v>2908</v>
      </c>
      <c r="D2634" s="155" t="s">
        <v>1848</v>
      </c>
      <c r="E2634" s="211">
        <v>150000</v>
      </c>
      <c r="F2634" s="32"/>
      <c r="G2634" s="32">
        <v>150000</v>
      </c>
      <c r="H2634" s="125"/>
      <c r="I2634" s="125"/>
      <c r="J2634" s="126"/>
      <c r="K2634" s="126"/>
      <c r="L2634" s="137"/>
      <c r="M2634" s="137"/>
      <c r="N2634" s="126"/>
      <c r="O2634" s="125"/>
      <c r="P2634" s="125"/>
      <c r="Q2634" s="137"/>
      <c r="R2634" s="137"/>
      <c r="S2634" s="137"/>
      <c r="T2634" s="137"/>
    </row>
    <row r="2635" spans="1:20" ht="15.6" customHeight="1" x14ac:dyDescent="0.25">
      <c r="A2635" s="153">
        <v>4</v>
      </c>
      <c r="B2635" s="128" t="s">
        <v>2992</v>
      </c>
      <c r="C2635" s="154" t="s">
        <v>2909</v>
      </c>
      <c r="D2635" s="155" t="s">
        <v>1848</v>
      </c>
      <c r="E2635" s="211">
        <v>150000</v>
      </c>
      <c r="F2635" s="153"/>
      <c r="G2635" s="32">
        <v>150000</v>
      </c>
      <c r="H2635" s="125"/>
      <c r="I2635" s="125"/>
      <c r="J2635" s="126"/>
      <c r="K2635" s="126"/>
      <c r="L2635" s="137"/>
      <c r="M2635" s="137"/>
      <c r="N2635" s="126"/>
      <c r="O2635" s="125"/>
      <c r="P2635" s="125"/>
      <c r="Q2635" s="137"/>
      <c r="R2635" s="137"/>
      <c r="S2635" s="137"/>
      <c r="T2635" s="137"/>
    </row>
    <row r="2636" spans="1:20" ht="15.6" customHeight="1" x14ac:dyDescent="0.25">
      <c r="A2636" s="153">
        <v>5</v>
      </c>
      <c r="B2636" s="128" t="s">
        <v>2993</v>
      </c>
      <c r="C2636" s="154" t="s">
        <v>2910</v>
      </c>
      <c r="D2636" s="155" t="s">
        <v>1848</v>
      </c>
      <c r="E2636" s="211">
        <v>150000</v>
      </c>
      <c r="F2636" s="153"/>
      <c r="G2636" s="32">
        <v>150000</v>
      </c>
      <c r="H2636" s="156">
        <f>SUM(E2632:E2646)</f>
        <v>3300000</v>
      </c>
      <c r="I2636" s="125"/>
      <c r="J2636" s="126"/>
      <c r="K2636" s="126"/>
      <c r="L2636" s="137"/>
      <c r="M2636" s="137"/>
      <c r="N2636" s="126"/>
      <c r="O2636" s="125"/>
      <c r="P2636" s="125"/>
      <c r="Q2636" s="137"/>
      <c r="R2636" s="137"/>
      <c r="S2636" s="137"/>
      <c r="T2636" s="137"/>
    </row>
    <row r="2637" spans="1:20" ht="15.6" customHeight="1" x14ac:dyDescent="0.25">
      <c r="A2637" s="153">
        <v>6</v>
      </c>
      <c r="B2637" s="128" t="s">
        <v>2994</v>
      </c>
      <c r="C2637" s="154" t="s">
        <v>2911</v>
      </c>
      <c r="D2637" s="155" t="s">
        <v>1848</v>
      </c>
      <c r="E2637" s="211">
        <v>750000</v>
      </c>
      <c r="F2637" s="153" t="s">
        <v>3104</v>
      </c>
      <c r="G2637" s="32">
        <v>750000</v>
      </c>
      <c r="H2637" s="125"/>
      <c r="I2637" s="125"/>
      <c r="J2637" s="126"/>
      <c r="K2637" s="126"/>
      <c r="L2637" s="137"/>
      <c r="M2637" s="137"/>
      <c r="N2637" s="126"/>
      <c r="O2637" s="125"/>
      <c r="P2637" s="125"/>
      <c r="Q2637" s="137"/>
      <c r="R2637" s="137"/>
      <c r="S2637" s="137"/>
      <c r="T2637" s="137"/>
    </row>
    <row r="2638" spans="1:20" ht="15.6" customHeight="1" x14ac:dyDescent="0.25">
      <c r="A2638" s="153">
        <v>7</v>
      </c>
      <c r="B2638" s="128" t="s">
        <v>2995</v>
      </c>
      <c r="C2638" s="154" t="s">
        <v>2912</v>
      </c>
      <c r="D2638" s="155" t="s">
        <v>1848</v>
      </c>
      <c r="E2638" s="211">
        <v>150000</v>
      </c>
      <c r="F2638" s="153"/>
      <c r="G2638" s="32">
        <v>150000</v>
      </c>
      <c r="H2638" s="125"/>
      <c r="I2638" s="125"/>
      <c r="J2638" s="126"/>
      <c r="K2638" s="126"/>
      <c r="L2638" s="137"/>
      <c r="M2638" s="137"/>
      <c r="N2638" s="126"/>
      <c r="O2638" s="125"/>
      <c r="P2638" s="125"/>
      <c r="Q2638" s="137"/>
      <c r="R2638" s="137"/>
      <c r="S2638" s="137"/>
      <c r="T2638" s="137"/>
    </row>
    <row r="2639" spans="1:20" ht="15.6" customHeight="1" x14ac:dyDescent="0.25">
      <c r="A2639" s="153">
        <v>8</v>
      </c>
      <c r="B2639" s="128" t="s">
        <v>2996</v>
      </c>
      <c r="C2639" s="154" t="s">
        <v>2913</v>
      </c>
      <c r="D2639" s="155" t="s">
        <v>1848</v>
      </c>
      <c r="E2639" s="211">
        <v>150000</v>
      </c>
      <c r="F2639" s="153"/>
      <c r="G2639" s="32">
        <v>150000</v>
      </c>
      <c r="H2639" s="125"/>
      <c r="I2639" s="125"/>
      <c r="J2639" s="126"/>
      <c r="K2639" s="126"/>
      <c r="L2639" s="137"/>
      <c r="M2639" s="137"/>
      <c r="N2639" s="126"/>
      <c r="O2639" s="125"/>
      <c r="P2639" s="125"/>
      <c r="Q2639" s="137"/>
      <c r="R2639" s="137"/>
      <c r="S2639" s="137"/>
      <c r="T2639" s="137"/>
    </row>
    <row r="2640" spans="1:20" ht="15.6" customHeight="1" x14ac:dyDescent="0.25">
      <c r="A2640" s="153">
        <v>9</v>
      </c>
      <c r="B2640" s="128" t="s">
        <v>2997</v>
      </c>
      <c r="C2640" s="154" t="s">
        <v>2914</v>
      </c>
      <c r="D2640" s="155" t="s">
        <v>1848</v>
      </c>
      <c r="E2640" s="211">
        <v>300000</v>
      </c>
      <c r="F2640" s="153"/>
      <c r="G2640" s="32">
        <v>300000</v>
      </c>
      <c r="H2640" s="125"/>
      <c r="I2640" s="125"/>
      <c r="J2640" s="126"/>
      <c r="K2640" s="126"/>
      <c r="L2640" s="137"/>
      <c r="M2640" s="137"/>
      <c r="N2640" s="126"/>
      <c r="O2640" s="125"/>
      <c r="P2640" s="125"/>
      <c r="Q2640" s="137"/>
      <c r="R2640" s="137"/>
      <c r="S2640" s="137"/>
      <c r="T2640" s="137"/>
    </row>
    <row r="2641" spans="1:20" ht="15.6" customHeight="1" x14ac:dyDescent="0.25">
      <c r="A2641" s="153">
        <v>10</v>
      </c>
      <c r="B2641" s="128" t="s">
        <v>2998</v>
      </c>
      <c r="C2641" s="154" t="s">
        <v>2915</v>
      </c>
      <c r="D2641" s="155" t="s">
        <v>1848</v>
      </c>
      <c r="E2641" s="211">
        <v>150000</v>
      </c>
      <c r="F2641" s="153"/>
      <c r="G2641" s="32">
        <v>150000</v>
      </c>
      <c r="H2641" s="125"/>
      <c r="I2641" s="125"/>
      <c r="J2641" s="126"/>
      <c r="K2641" s="126"/>
      <c r="L2641" s="137"/>
      <c r="M2641" s="137"/>
      <c r="N2641" s="126"/>
      <c r="O2641" s="125"/>
      <c r="P2641" s="125"/>
      <c r="Q2641" s="137"/>
      <c r="R2641" s="137"/>
      <c r="S2641" s="137"/>
      <c r="T2641" s="137"/>
    </row>
    <row r="2642" spans="1:20" ht="15.6" customHeight="1" x14ac:dyDescent="0.25">
      <c r="A2642" s="153">
        <v>11</v>
      </c>
      <c r="B2642" s="128" t="s">
        <v>2999</v>
      </c>
      <c r="C2642" s="154" t="s">
        <v>2916</v>
      </c>
      <c r="D2642" s="155" t="s">
        <v>1848</v>
      </c>
      <c r="E2642" s="211">
        <v>150000</v>
      </c>
      <c r="F2642" s="153"/>
      <c r="G2642" s="32">
        <v>150000</v>
      </c>
      <c r="H2642" s="125"/>
      <c r="I2642" s="125"/>
      <c r="J2642" s="126"/>
      <c r="K2642" s="126"/>
      <c r="L2642" s="137"/>
      <c r="M2642" s="137"/>
      <c r="N2642" s="126"/>
      <c r="O2642" s="125"/>
      <c r="P2642" s="125"/>
      <c r="Q2642" s="137"/>
      <c r="R2642" s="137"/>
      <c r="S2642" s="137"/>
      <c r="T2642" s="137"/>
    </row>
    <row r="2643" spans="1:20" ht="15.6" customHeight="1" x14ac:dyDescent="0.25">
      <c r="A2643" s="153">
        <v>12</v>
      </c>
      <c r="B2643" s="128" t="s">
        <v>3000</v>
      </c>
      <c r="C2643" s="154" t="s">
        <v>2917</v>
      </c>
      <c r="D2643" s="155" t="s">
        <v>1848</v>
      </c>
      <c r="E2643" s="211">
        <v>150000</v>
      </c>
      <c r="F2643" s="153"/>
      <c r="G2643" s="32">
        <v>150000</v>
      </c>
      <c r="H2643" s="125"/>
      <c r="I2643" s="125"/>
      <c r="J2643" s="126"/>
      <c r="K2643" s="126"/>
      <c r="L2643" s="137"/>
      <c r="M2643" s="137"/>
      <c r="N2643" s="126"/>
      <c r="O2643" s="125"/>
      <c r="P2643" s="125"/>
      <c r="Q2643" s="137"/>
      <c r="R2643" s="137"/>
      <c r="S2643" s="137"/>
      <c r="T2643" s="137"/>
    </row>
    <row r="2644" spans="1:20" ht="15.6" customHeight="1" x14ac:dyDescent="0.25">
      <c r="A2644" s="153">
        <v>13</v>
      </c>
      <c r="B2644" s="128" t="s">
        <v>3001</v>
      </c>
      <c r="C2644" s="154" t="s">
        <v>2918</v>
      </c>
      <c r="D2644" s="155" t="s">
        <v>1848</v>
      </c>
      <c r="E2644" s="211">
        <v>150000</v>
      </c>
      <c r="F2644" s="153"/>
      <c r="G2644" s="32">
        <v>150000</v>
      </c>
      <c r="H2644" s="125"/>
      <c r="I2644" s="125"/>
      <c r="J2644" s="126"/>
      <c r="K2644" s="126"/>
      <c r="L2644" s="137"/>
      <c r="M2644" s="137"/>
      <c r="N2644" s="126"/>
      <c r="O2644" s="125"/>
      <c r="P2644" s="125"/>
      <c r="Q2644" s="137"/>
      <c r="R2644" s="137"/>
      <c r="S2644" s="137"/>
      <c r="T2644" s="137"/>
    </row>
    <row r="2645" spans="1:20" ht="15.6" customHeight="1" x14ac:dyDescent="0.25">
      <c r="A2645" s="153">
        <v>14</v>
      </c>
      <c r="B2645" s="128" t="s">
        <v>3002</v>
      </c>
      <c r="C2645" s="154" t="s">
        <v>2919</v>
      </c>
      <c r="D2645" s="155" t="s">
        <v>1848</v>
      </c>
      <c r="E2645" s="211">
        <v>150000</v>
      </c>
      <c r="F2645" s="153"/>
      <c r="G2645" s="32">
        <v>150000</v>
      </c>
      <c r="H2645" s="125"/>
      <c r="I2645" s="125"/>
      <c r="J2645" s="126"/>
      <c r="K2645" s="126"/>
      <c r="L2645" s="137"/>
      <c r="M2645" s="137"/>
      <c r="N2645" s="126"/>
      <c r="O2645" s="125"/>
      <c r="P2645" s="125"/>
      <c r="Q2645" s="137"/>
      <c r="R2645" s="137"/>
      <c r="S2645" s="137"/>
      <c r="T2645" s="137"/>
    </row>
    <row r="2646" spans="1:20" ht="15.6" customHeight="1" x14ac:dyDescent="0.25">
      <c r="A2646" s="153">
        <v>15</v>
      </c>
      <c r="B2646" s="128" t="s">
        <v>3003</v>
      </c>
      <c r="C2646" s="154" t="s">
        <v>2920</v>
      </c>
      <c r="D2646" s="155" t="s">
        <v>1848</v>
      </c>
      <c r="E2646" s="211">
        <v>150000</v>
      </c>
      <c r="F2646" s="153"/>
      <c r="G2646" s="32">
        <v>150000</v>
      </c>
      <c r="H2646" s="125"/>
      <c r="I2646" s="125"/>
      <c r="J2646" s="126"/>
      <c r="K2646" s="126"/>
      <c r="L2646" s="137"/>
      <c r="M2646" s="137"/>
      <c r="N2646" s="126"/>
      <c r="O2646" s="125"/>
      <c r="P2646" s="125"/>
      <c r="Q2646" s="137"/>
      <c r="R2646" s="137"/>
      <c r="S2646" s="137"/>
      <c r="T2646" s="137"/>
    </row>
    <row r="2647" spans="1:20" ht="15.6" customHeight="1" x14ac:dyDescent="0.25">
      <c r="A2647" s="153">
        <v>16</v>
      </c>
      <c r="B2647" s="128" t="s">
        <v>3004</v>
      </c>
      <c r="C2647" s="154" t="s">
        <v>2921</v>
      </c>
      <c r="D2647" s="155" t="s">
        <v>1848</v>
      </c>
      <c r="E2647" s="211">
        <v>150000</v>
      </c>
      <c r="F2647" s="153"/>
      <c r="G2647" s="136" t="s">
        <v>2564</v>
      </c>
      <c r="H2647" s="32">
        <v>150000</v>
      </c>
      <c r="I2647" s="125"/>
      <c r="J2647" s="126"/>
      <c r="K2647" s="126"/>
      <c r="L2647" s="137"/>
      <c r="M2647" s="137"/>
      <c r="N2647" s="126"/>
      <c r="O2647" s="125"/>
      <c r="P2647" s="125"/>
      <c r="Q2647" s="137"/>
      <c r="R2647" s="137"/>
      <c r="S2647" s="137"/>
      <c r="T2647" s="137"/>
    </row>
    <row r="2648" spans="1:20" ht="15.6" customHeight="1" x14ac:dyDescent="0.25">
      <c r="A2648" s="153">
        <v>17</v>
      </c>
      <c r="B2648" s="128" t="s">
        <v>3005</v>
      </c>
      <c r="C2648" s="154" t="s">
        <v>2922</v>
      </c>
      <c r="D2648" s="155" t="s">
        <v>1848</v>
      </c>
      <c r="E2648" s="211">
        <v>150000</v>
      </c>
      <c r="F2648" s="153"/>
      <c r="G2648" s="136" t="s">
        <v>2564</v>
      </c>
      <c r="H2648" s="32">
        <v>150000</v>
      </c>
      <c r="I2648" s="125"/>
      <c r="J2648" s="126"/>
      <c r="K2648" s="126"/>
      <c r="L2648" s="137"/>
      <c r="M2648" s="137"/>
      <c r="N2648" s="126"/>
      <c r="O2648" s="125"/>
      <c r="P2648" s="125"/>
      <c r="Q2648" s="137"/>
      <c r="R2648" s="137"/>
      <c r="S2648" s="137"/>
      <c r="T2648" s="137"/>
    </row>
    <row r="2649" spans="1:20" ht="15.6" customHeight="1" x14ac:dyDescent="0.25">
      <c r="A2649" s="153">
        <v>18</v>
      </c>
      <c r="B2649" s="128" t="s">
        <v>3006</v>
      </c>
      <c r="C2649" s="154" t="s">
        <v>2923</v>
      </c>
      <c r="D2649" s="155" t="s">
        <v>1848</v>
      </c>
      <c r="E2649" s="211">
        <v>150000</v>
      </c>
      <c r="F2649" s="153"/>
      <c r="G2649" s="136" t="s">
        <v>2564</v>
      </c>
      <c r="H2649" s="32">
        <v>150000</v>
      </c>
      <c r="I2649" s="125"/>
      <c r="J2649" s="126"/>
      <c r="K2649" s="126"/>
      <c r="L2649" s="137"/>
      <c r="M2649" s="137"/>
      <c r="N2649" s="126"/>
      <c r="O2649" s="125"/>
      <c r="P2649" s="125"/>
      <c r="Q2649" s="137"/>
      <c r="R2649" s="137"/>
      <c r="S2649" s="137"/>
      <c r="T2649" s="137"/>
    </row>
    <row r="2650" spans="1:20" ht="15.6" customHeight="1" x14ac:dyDescent="0.25">
      <c r="A2650" s="153">
        <v>19</v>
      </c>
      <c r="B2650" s="128" t="s">
        <v>3007</v>
      </c>
      <c r="C2650" s="154" t="s">
        <v>2924</v>
      </c>
      <c r="D2650" s="155" t="s">
        <v>1848</v>
      </c>
      <c r="E2650" s="211">
        <v>150000</v>
      </c>
      <c r="F2650" s="153"/>
      <c r="G2650" s="136" t="s">
        <v>2564</v>
      </c>
      <c r="H2650" s="32">
        <v>150000</v>
      </c>
      <c r="I2650" s="125"/>
      <c r="J2650" s="126"/>
      <c r="K2650" s="126"/>
      <c r="L2650" s="137"/>
      <c r="M2650" s="137"/>
      <c r="N2650" s="126"/>
      <c r="O2650" s="125"/>
      <c r="P2650" s="125"/>
      <c r="Q2650" s="137"/>
      <c r="R2650" s="137"/>
      <c r="S2650" s="137"/>
      <c r="T2650" s="137"/>
    </row>
    <row r="2651" spans="1:20" ht="15.6" customHeight="1" x14ac:dyDescent="0.25">
      <c r="A2651" s="153">
        <v>20</v>
      </c>
      <c r="B2651" s="128" t="s">
        <v>3008</v>
      </c>
      <c r="C2651" s="154" t="s">
        <v>2925</v>
      </c>
      <c r="D2651" s="155" t="s">
        <v>1848</v>
      </c>
      <c r="E2651" s="211">
        <v>150000</v>
      </c>
      <c r="F2651" s="153"/>
      <c r="G2651" s="136" t="s">
        <v>2564</v>
      </c>
      <c r="H2651" s="32">
        <v>150000</v>
      </c>
      <c r="I2651" s="125"/>
      <c r="J2651" s="126"/>
      <c r="K2651" s="126"/>
      <c r="L2651" s="137"/>
      <c r="M2651" s="137"/>
      <c r="N2651" s="126"/>
      <c r="O2651" s="125"/>
      <c r="P2651" s="125"/>
      <c r="Q2651" s="137"/>
      <c r="R2651" s="137"/>
      <c r="S2651" s="137"/>
      <c r="T2651" s="137"/>
    </row>
    <row r="2652" spans="1:20" ht="15.6" customHeight="1" x14ac:dyDescent="0.25">
      <c r="A2652" s="153">
        <v>21</v>
      </c>
      <c r="B2652" s="128" t="s">
        <v>3009</v>
      </c>
      <c r="C2652" s="154" t="s">
        <v>2926</v>
      </c>
      <c r="D2652" s="155" t="s">
        <v>1848</v>
      </c>
      <c r="E2652" s="211">
        <v>150000</v>
      </c>
      <c r="F2652" s="153"/>
      <c r="G2652" s="136" t="s">
        <v>2564</v>
      </c>
      <c r="H2652" s="32">
        <v>150000</v>
      </c>
      <c r="I2652" s="125"/>
      <c r="J2652" s="126"/>
      <c r="K2652" s="126"/>
      <c r="L2652" s="137"/>
      <c r="M2652" s="137"/>
      <c r="N2652" s="126"/>
      <c r="O2652" s="125"/>
      <c r="P2652" s="125"/>
      <c r="Q2652" s="137"/>
      <c r="R2652" s="137"/>
      <c r="S2652" s="137"/>
      <c r="T2652" s="137"/>
    </row>
    <row r="2653" spans="1:20" ht="15.6" customHeight="1" x14ac:dyDescent="0.25">
      <c r="A2653" s="153">
        <v>22</v>
      </c>
      <c r="B2653" s="128" t="s">
        <v>3010</v>
      </c>
      <c r="C2653" s="154" t="s">
        <v>2927</v>
      </c>
      <c r="D2653" s="155" t="s">
        <v>1848</v>
      </c>
      <c r="E2653" s="211">
        <v>150000</v>
      </c>
      <c r="F2653" s="153"/>
      <c r="G2653" s="136" t="s">
        <v>2564</v>
      </c>
      <c r="H2653" s="32">
        <v>150000</v>
      </c>
      <c r="I2653" s="125"/>
      <c r="J2653" s="126"/>
      <c r="K2653" s="126"/>
      <c r="L2653" s="137"/>
      <c r="M2653" s="137"/>
      <c r="N2653" s="126"/>
      <c r="O2653" s="125"/>
      <c r="P2653" s="125"/>
      <c r="Q2653" s="137"/>
      <c r="R2653" s="137"/>
      <c r="S2653" s="137"/>
      <c r="T2653" s="137"/>
    </row>
    <row r="2654" spans="1:20" ht="15.6" customHeight="1" x14ac:dyDescent="0.25">
      <c r="A2654" s="153">
        <v>23</v>
      </c>
      <c r="B2654" s="128" t="s">
        <v>3011</v>
      </c>
      <c r="C2654" s="154" t="s">
        <v>2928</v>
      </c>
      <c r="D2654" s="155" t="s">
        <v>1848</v>
      </c>
      <c r="E2654" s="211">
        <v>150000</v>
      </c>
      <c r="F2654" s="153"/>
      <c r="G2654" s="136" t="s">
        <v>2564</v>
      </c>
      <c r="H2654" s="32">
        <v>150000</v>
      </c>
      <c r="I2654" s="125"/>
      <c r="J2654" s="126"/>
      <c r="K2654" s="126"/>
      <c r="L2654" s="137"/>
      <c r="M2654" s="137"/>
      <c r="N2654" s="126"/>
      <c r="O2654" s="125"/>
      <c r="P2654" s="125"/>
      <c r="Q2654" s="137"/>
      <c r="R2654" s="137"/>
      <c r="S2654" s="137"/>
      <c r="T2654" s="137"/>
    </row>
    <row r="2655" spans="1:20" ht="15.6" customHeight="1" x14ac:dyDescent="0.25">
      <c r="A2655" s="153">
        <v>24</v>
      </c>
      <c r="B2655" s="128" t="s">
        <v>3012</v>
      </c>
      <c r="C2655" s="154" t="s">
        <v>2929</v>
      </c>
      <c r="D2655" s="155" t="s">
        <v>1848</v>
      </c>
      <c r="E2655" s="211">
        <v>150000</v>
      </c>
      <c r="F2655" s="153"/>
      <c r="G2655" s="136" t="s">
        <v>2564</v>
      </c>
      <c r="H2655" s="32">
        <v>150000</v>
      </c>
      <c r="I2655" s="125"/>
      <c r="J2655" s="126"/>
      <c r="K2655" s="126"/>
      <c r="L2655" s="137"/>
      <c r="M2655" s="137"/>
      <c r="N2655" s="126"/>
      <c r="O2655" s="125"/>
      <c r="P2655" s="125"/>
      <c r="Q2655" s="137"/>
      <c r="R2655" s="137"/>
      <c r="S2655" s="137"/>
      <c r="T2655" s="137"/>
    </row>
    <row r="2656" spans="1:20" ht="15.6" customHeight="1" x14ac:dyDescent="0.25">
      <c r="A2656" s="153">
        <v>25</v>
      </c>
      <c r="B2656" s="128" t="s">
        <v>3013</v>
      </c>
      <c r="C2656" s="154" t="s">
        <v>2930</v>
      </c>
      <c r="D2656" s="155" t="s">
        <v>1848</v>
      </c>
      <c r="E2656" s="211">
        <v>150000</v>
      </c>
      <c r="F2656" s="153"/>
      <c r="G2656" s="136" t="s">
        <v>2564</v>
      </c>
      <c r="H2656" s="32">
        <v>150000</v>
      </c>
      <c r="I2656" s="125"/>
      <c r="J2656" s="126"/>
      <c r="K2656" s="126"/>
      <c r="L2656" s="137"/>
      <c r="M2656" s="137"/>
      <c r="N2656" s="126"/>
      <c r="O2656" s="125"/>
      <c r="P2656" s="125"/>
      <c r="Q2656" s="137"/>
      <c r="R2656" s="137"/>
      <c r="S2656" s="137"/>
      <c r="T2656" s="137"/>
    </row>
    <row r="2657" spans="1:20" ht="15.6" customHeight="1" x14ac:dyDescent="0.25">
      <c r="A2657" s="153">
        <v>26</v>
      </c>
      <c r="B2657" s="128" t="s">
        <v>3014</v>
      </c>
      <c r="C2657" s="154" t="s">
        <v>2931</v>
      </c>
      <c r="D2657" s="155" t="s">
        <v>1848</v>
      </c>
      <c r="E2657" s="211">
        <v>1500000</v>
      </c>
      <c r="F2657" s="153" t="s">
        <v>3105</v>
      </c>
      <c r="G2657" s="136" t="s">
        <v>2564</v>
      </c>
      <c r="H2657" s="32">
        <v>1500000</v>
      </c>
      <c r="I2657" s="125"/>
      <c r="J2657" s="126"/>
      <c r="K2657" s="126"/>
      <c r="L2657" s="137"/>
      <c r="M2657" s="137"/>
      <c r="N2657" s="126"/>
      <c r="O2657" s="125"/>
      <c r="P2657" s="125"/>
      <c r="Q2657" s="137"/>
      <c r="R2657" s="137"/>
      <c r="S2657" s="137"/>
      <c r="T2657" s="137"/>
    </row>
    <row r="2658" spans="1:20" ht="15.6" customHeight="1" x14ac:dyDescent="0.25">
      <c r="A2658" s="153">
        <v>27</v>
      </c>
      <c r="B2658" s="128" t="s">
        <v>3015</v>
      </c>
      <c r="C2658" s="154" t="s">
        <v>2932</v>
      </c>
      <c r="D2658" s="155" t="s">
        <v>2576</v>
      </c>
      <c r="E2658" s="211">
        <v>430000</v>
      </c>
      <c r="F2658" s="153"/>
      <c r="G2658" s="136" t="s">
        <v>2564</v>
      </c>
      <c r="H2658" s="32">
        <v>430000</v>
      </c>
      <c r="I2658" s="125"/>
      <c r="J2658" s="126"/>
      <c r="K2658" s="126"/>
      <c r="L2658" s="137"/>
      <c r="M2658" s="137"/>
      <c r="N2658" s="126"/>
      <c r="O2658" s="125"/>
      <c r="P2658" s="125"/>
      <c r="Q2658" s="137"/>
      <c r="R2658" s="137"/>
      <c r="S2658" s="137"/>
      <c r="T2658" s="137"/>
    </row>
    <row r="2659" spans="1:20" ht="15.6" customHeight="1" x14ac:dyDescent="0.25">
      <c r="A2659" s="153">
        <v>28</v>
      </c>
      <c r="B2659" s="128" t="s">
        <v>3016</v>
      </c>
      <c r="C2659" s="154" t="s">
        <v>2933</v>
      </c>
      <c r="D2659" s="155" t="s">
        <v>1848</v>
      </c>
      <c r="E2659" s="211">
        <v>150000</v>
      </c>
      <c r="F2659" s="153"/>
      <c r="G2659" s="136" t="s">
        <v>2564</v>
      </c>
      <c r="H2659" s="32">
        <v>150000</v>
      </c>
      <c r="I2659" s="125"/>
      <c r="J2659" s="126"/>
      <c r="K2659" s="126"/>
      <c r="L2659" s="137"/>
      <c r="M2659" s="137"/>
      <c r="N2659" s="126"/>
      <c r="O2659" s="125"/>
      <c r="P2659" s="125"/>
      <c r="Q2659" s="137"/>
      <c r="R2659" s="137"/>
      <c r="S2659" s="137"/>
      <c r="T2659" s="137"/>
    </row>
    <row r="2660" spans="1:20" ht="15.6" customHeight="1" x14ac:dyDescent="0.25">
      <c r="A2660" s="153">
        <v>29</v>
      </c>
      <c r="B2660" s="128" t="s">
        <v>3017</v>
      </c>
      <c r="C2660" s="154" t="s">
        <v>2503</v>
      </c>
      <c r="D2660" s="155" t="s">
        <v>1848</v>
      </c>
      <c r="E2660" s="211">
        <v>150000</v>
      </c>
      <c r="F2660" s="153"/>
      <c r="G2660" s="136" t="s">
        <v>2564</v>
      </c>
      <c r="H2660" s="32">
        <v>150000</v>
      </c>
      <c r="I2660" s="125"/>
      <c r="J2660" s="126"/>
      <c r="K2660" s="126"/>
      <c r="L2660" s="137"/>
      <c r="M2660" s="137"/>
      <c r="N2660" s="126"/>
      <c r="O2660" s="125"/>
      <c r="P2660" s="125"/>
      <c r="Q2660" s="137"/>
      <c r="R2660" s="137"/>
      <c r="S2660" s="137"/>
      <c r="T2660" s="137"/>
    </row>
    <row r="2661" spans="1:20" ht="15.6" customHeight="1" x14ac:dyDescent="0.25">
      <c r="A2661" s="153">
        <v>30</v>
      </c>
      <c r="B2661" s="128" t="s">
        <v>3018</v>
      </c>
      <c r="C2661" s="154" t="s">
        <v>2934</v>
      </c>
      <c r="D2661" s="155" t="s">
        <v>2576</v>
      </c>
      <c r="E2661" s="211">
        <v>430000</v>
      </c>
      <c r="F2661" s="153"/>
      <c r="G2661" s="136" t="s">
        <v>2564</v>
      </c>
      <c r="H2661" s="32">
        <v>430000</v>
      </c>
      <c r="I2661" s="125"/>
      <c r="J2661" s="126"/>
      <c r="K2661" s="126"/>
      <c r="L2661" s="137"/>
      <c r="M2661" s="137"/>
      <c r="N2661" s="126"/>
      <c r="O2661" s="125"/>
      <c r="P2661" s="125"/>
      <c r="Q2661" s="137"/>
      <c r="R2661" s="137"/>
      <c r="S2661" s="137"/>
      <c r="T2661" s="137"/>
    </row>
    <row r="2662" spans="1:20" ht="15.6" customHeight="1" x14ac:dyDescent="0.25">
      <c r="A2662" s="153">
        <v>31</v>
      </c>
      <c r="B2662" s="128" t="s">
        <v>3019</v>
      </c>
      <c r="C2662" s="154" t="s">
        <v>2935</v>
      </c>
      <c r="D2662" s="155" t="s">
        <v>1848</v>
      </c>
      <c r="E2662" s="211">
        <v>150000</v>
      </c>
      <c r="F2662" s="153"/>
      <c r="G2662" s="136" t="s">
        <v>2564</v>
      </c>
      <c r="H2662" s="32">
        <v>150000</v>
      </c>
      <c r="I2662" s="125"/>
      <c r="J2662" s="126"/>
      <c r="K2662" s="126"/>
      <c r="L2662" s="137"/>
      <c r="M2662" s="137"/>
      <c r="N2662" s="126"/>
      <c r="O2662" s="125"/>
      <c r="P2662" s="125"/>
      <c r="Q2662" s="137"/>
      <c r="R2662" s="137"/>
      <c r="S2662" s="137"/>
      <c r="T2662" s="137"/>
    </row>
    <row r="2663" spans="1:20" ht="15.6" customHeight="1" x14ac:dyDescent="0.25">
      <c r="A2663" s="153">
        <v>32</v>
      </c>
      <c r="B2663" s="128" t="s">
        <v>3020</v>
      </c>
      <c r="C2663" s="154" t="s">
        <v>2936</v>
      </c>
      <c r="D2663" s="155" t="s">
        <v>1848</v>
      </c>
      <c r="E2663" s="211">
        <v>150000</v>
      </c>
      <c r="F2663" s="153"/>
      <c r="G2663" s="136" t="s">
        <v>2564</v>
      </c>
      <c r="H2663" s="32">
        <v>150000</v>
      </c>
      <c r="I2663" s="125"/>
      <c r="J2663" s="126"/>
      <c r="K2663" s="126"/>
      <c r="L2663" s="137"/>
      <c r="M2663" s="137"/>
      <c r="N2663" s="126"/>
      <c r="O2663" s="125"/>
      <c r="P2663" s="125"/>
      <c r="Q2663" s="137"/>
      <c r="R2663" s="137"/>
      <c r="S2663" s="137"/>
      <c r="T2663" s="137"/>
    </row>
    <row r="2664" spans="1:20" ht="15.6" customHeight="1" x14ac:dyDescent="0.25">
      <c r="A2664" s="153">
        <v>33</v>
      </c>
      <c r="B2664" s="128" t="s">
        <v>3021</v>
      </c>
      <c r="C2664" s="154" t="s">
        <v>2937</v>
      </c>
      <c r="D2664" s="155" t="s">
        <v>1848</v>
      </c>
      <c r="E2664" s="211">
        <v>150000</v>
      </c>
      <c r="F2664" s="153"/>
      <c r="G2664" s="136" t="s">
        <v>2564</v>
      </c>
      <c r="H2664" s="32">
        <v>150000</v>
      </c>
      <c r="I2664" s="125"/>
      <c r="J2664" s="126"/>
      <c r="K2664" s="126"/>
      <c r="L2664" s="137"/>
      <c r="M2664" s="137"/>
      <c r="N2664" s="126"/>
      <c r="O2664" s="125"/>
      <c r="P2664" s="125"/>
      <c r="Q2664" s="137"/>
      <c r="R2664" s="137"/>
      <c r="S2664" s="137"/>
      <c r="T2664" s="137"/>
    </row>
    <row r="2665" spans="1:20" ht="15.6" customHeight="1" x14ac:dyDescent="0.25">
      <c r="A2665" s="153">
        <v>34</v>
      </c>
      <c r="B2665" s="128" t="s">
        <v>3022</v>
      </c>
      <c r="C2665" s="154" t="s">
        <v>2938</v>
      </c>
      <c r="D2665" s="155" t="s">
        <v>1848</v>
      </c>
      <c r="E2665" s="211">
        <v>150000</v>
      </c>
      <c r="F2665" s="153"/>
      <c r="G2665" s="136" t="s">
        <v>2564</v>
      </c>
      <c r="H2665" s="32">
        <v>150000</v>
      </c>
      <c r="I2665" s="125"/>
      <c r="J2665" s="126"/>
      <c r="K2665" s="126"/>
      <c r="L2665" s="137"/>
      <c r="M2665" s="137"/>
      <c r="N2665" s="126"/>
      <c r="O2665" s="125"/>
      <c r="P2665" s="125"/>
      <c r="Q2665" s="137"/>
      <c r="R2665" s="137"/>
      <c r="S2665" s="137"/>
      <c r="T2665" s="137"/>
    </row>
    <row r="2666" spans="1:20" ht="15.6" customHeight="1" x14ac:dyDescent="0.25">
      <c r="A2666" s="153">
        <v>35</v>
      </c>
      <c r="B2666" s="128" t="s">
        <v>3023</v>
      </c>
      <c r="C2666" s="154" t="s">
        <v>2939</v>
      </c>
      <c r="D2666" s="155" t="s">
        <v>1848</v>
      </c>
      <c r="E2666" s="211">
        <v>150000</v>
      </c>
      <c r="F2666" s="153"/>
      <c r="G2666" s="136" t="s">
        <v>2564</v>
      </c>
      <c r="H2666" s="32">
        <v>150000</v>
      </c>
      <c r="I2666" s="125"/>
      <c r="J2666" s="126"/>
      <c r="K2666" s="126"/>
      <c r="L2666" s="137"/>
      <c r="M2666" s="137"/>
      <c r="N2666" s="126"/>
      <c r="O2666" s="125"/>
      <c r="P2666" s="125"/>
      <c r="Q2666" s="137"/>
      <c r="R2666" s="137"/>
      <c r="S2666" s="137"/>
      <c r="T2666" s="137"/>
    </row>
    <row r="2667" spans="1:20" ht="15.6" customHeight="1" x14ac:dyDescent="0.25">
      <c r="A2667" s="153">
        <v>36</v>
      </c>
      <c r="B2667" s="128" t="s">
        <v>3024</v>
      </c>
      <c r="C2667" s="154" t="s">
        <v>2940</v>
      </c>
      <c r="D2667" s="155" t="s">
        <v>1848</v>
      </c>
      <c r="E2667" s="211">
        <v>150000</v>
      </c>
      <c r="F2667" s="153"/>
      <c r="G2667" s="136" t="s">
        <v>2564</v>
      </c>
      <c r="H2667" s="32">
        <v>150000</v>
      </c>
      <c r="I2667" s="125"/>
      <c r="J2667" s="126"/>
      <c r="K2667" s="126"/>
      <c r="L2667" s="137"/>
      <c r="M2667" s="137"/>
      <c r="N2667" s="126"/>
      <c r="O2667" s="125"/>
      <c r="P2667" s="125"/>
      <c r="Q2667" s="137"/>
      <c r="R2667" s="137"/>
      <c r="S2667" s="137"/>
      <c r="T2667" s="137"/>
    </row>
    <row r="2668" spans="1:20" ht="15.6" customHeight="1" x14ac:dyDescent="0.25">
      <c r="A2668" s="153">
        <v>37</v>
      </c>
      <c r="B2668" s="128" t="s">
        <v>3025</v>
      </c>
      <c r="C2668" s="154" t="s">
        <v>2941</v>
      </c>
      <c r="D2668" s="155" t="s">
        <v>1848</v>
      </c>
      <c r="E2668" s="211">
        <v>150000</v>
      </c>
      <c r="F2668" s="153"/>
      <c r="G2668" s="136" t="s">
        <v>2564</v>
      </c>
      <c r="H2668" s="32">
        <v>150000</v>
      </c>
      <c r="I2668" s="125"/>
      <c r="J2668" s="126"/>
      <c r="K2668" s="126"/>
      <c r="L2668" s="137"/>
      <c r="M2668" s="137"/>
      <c r="N2668" s="126"/>
      <c r="O2668" s="125"/>
      <c r="P2668" s="125"/>
      <c r="Q2668" s="137"/>
      <c r="R2668" s="137"/>
      <c r="S2668" s="137"/>
      <c r="T2668" s="137"/>
    </row>
    <row r="2669" spans="1:20" ht="15.6" customHeight="1" x14ac:dyDescent="0.25">
      <c r="A2669" s="153">
        <v>38</v>
      </c>
      <c r="B2669" s="128" t="s">
        <v>3026</v>
      </c>
      <c r="C2669" s="154" t="s">
        <v>2942</v>
      </c>
      <c r="D2669" s="155" t="s">
        <v>1848</v>
      </c>
      <c r="E2669" s="211">
        <v>150000</v>
      </c>
      <c r="F2669" s="153"/>
      <c r="G2669" s="136" t="s">
        <v>2564</v>
      </c>
      <c r="H2669" s="32">
        <v>150000</v>
      </c>
      <c r="I2669" s="125"/>
      <c r="J2669" s="126"/>
      <c r="K2669" s="126"/>
      <c r="L2669" s="137"/>
      <c r="M2669" s="137"/>
      <c r="N2669" s="126"/>
      <c r="O2669" s="125"/>
      <c r="P2669" s="125"/>
      <c r="Q2669" s="137"/>
      <c r="R2669" s="137"/>
      <c r="S2669" s="137"/>
      <c r="T2669" s="137"/>
    </row>
    <row r="2670" spans="1:20" ht="15.6" customHeight="1" x14ac:dyDescent="0.25">
      <c r="A2670" s="153">
        <v>39</v>
      </c>
      <c r="B2670" s="128" t="s">
        <v>3027</v>
      </c>
      <c r="C2670" s="154" t="s">
        <v>2943</v>
      </c>
      <c r="D2670" s="155" t="s">
        <v>1848</v>
      </c>
      <c r="E2670" s="211">
        <v>150000</v>
      </c>
      <c r="F2670" s="153"/>
      <c r="G2670" s="136" t="s">
        <v>2564</v>
      </c>
      <c r="H2670" s="32">
        <v>150000</v>
      </c>
      <c r="I2670" s="125"/>
      <c r="J2670" s="126"/>
      <c r="K2670" s="126"/>
      <c r="L2670" s="137"/>
      <c r="M2670" s="137"/>
      <c r="N2670" s="126"/>
      <c r="O2670" s="125"/>
      <c r="P2670" s="125"/>
      <c r="Q2670" s="137"/>
      <c r="R2670" s="137"/>
      <c r="S2670" s="137"/>
      <c r="T2670" s="137"/>
    </row>
    <row r="2671" spans="1:20" ht="14.45" customHeight="1" x14ac:dyDescent="0.25">
      <c r="A2671" s="153">
        <v>40</v>
      </c>
      <c r="B2671" s="128" t="s">
        <v>3028</v>
      </c>
      <c r="C2671" s="154" t="s">
        <v>2944</v>
      </c>
      <c r="D2671" s="155" t="s">
        <v>1848</v>
      </c>
      <c r="E2671" s="211">
        <v>150000</v>
      </c>
      <c r="F2671" s="153"/>
      <c r="G2671" s="136" t="s">
        <v>2564</v>
      </c>
      <c r="H2671" s="32">
        <v>150000</v>
      </c>
      <c r="I2671" s="125"/>
      <c r="J2671" s="126"/>
      <c r="K2671" s="126"/>
      <c r="L2671" s="137"/>
      <c r="M2671" s="137"/>
      <c r="N2671" s="126"/>
      <c r="O2671" s="125"/>
      <c r="P2671" s="125"/>
      <c r="Q2671" s="137"/>
      <c r="R2671" s="137"/>
      <c r="S2671" s="137"/>
      <c r="T2671" s="137"/>
    </row>
    <row r="2672" spans="1:20" ht="14.45" customHeight="1" x14ac:dyDescent="0.25">
      <c r="A2672" s="153">
        <v>41</v>
      </c>
      <c r="B2672" s="128" t="s">
        <v>3029</v>
      </c>
      <c r="C2672" s="154" t="s">
        <v>2945</v>
      </c>
      <c r="D2672" s="155" t="s">
        <v>1848</v>
      </c>
      <c r="E2672" s="211">
        <v>150000</v>
      </c>
      <c r="F2672" s="153"/>
      <c r="G2672" s="136" t="s">
        <v>2564</v>
      </c>
      <c r="H2672" s="32">
        <v>150000</v>
      </c>
      <c r="I2672" s="125"/>
      <c r="J2672" s="126"/>
      <c r="K2672" s="126"/>
      <c r="L2672" s="137"/>
      <c r="M2672" s="137"/>
      <c r="N2672" s="126"/>
      <c r="O2672" s="125"/>
      <c r="P2672" s="125"/>
      <c r="Q2672" s="137"/>
      <c r="R2672" s="137"/>
      <c r="S2672" s="137"/>
      <c r="T2672" s="137"/>
    </row>
    <row r="2673" spans="1:20" ht="15.6" customHeight="1" x14ac:dyDescent="0.25">
      <c r="A2673" s="153">
        <v>42</v>
      </c>
      <c r="B2673" s="128" t="s">
        <v>3030</v>
      </c>
      <c r="C2673" s="154" t="s">
        <v>2946</v>
      </c>
      <c r="D2673" s="155" t="s">
        <v>1848</v>
      </c>
      <c r="E2673" s="211">
        <v>150000</v>
      </c>
      <c r="F2673" s="153"/>
      <c r="G2673" s="136" t="s">
        <v>2564</v>
      </c>
      <c r="H2673" s="32">
        <v>150000</v>
      </c>
      <c r="I2673" s="125"/>
      <c r="J2673" s="126"/>
      <c r="K2673" s="126"/>
      <c r="L2673" s="137"/>
      <c r="M2673" s="137"/>
      <c r="N2673" s="126"/>
      <c r="O2673" s="125"/>
      <c r="P2673" s="125"/>
      <c r="Q2673" s="137"/>
      <c r="R2673" s="137"/>
      <c r="S2673" s="137"/>
      <c r="T2673" s="137"/>
    </row>
    <row r="2674" spans="1:20" ht="15.6" customHeight="1" x14ac:dyDescent="0.25">
      <c r="A2674" s="153">
        <v>43</v>
      </c>
      <c r="B2674" s="128" t="s">
        <v>3031</v>
      </c>
      <c r="C2674" s="154" t="s">
        <v>2947</v>
      </c>
      <c r="D2674" s="155" t="s">
        <v>2576</v>
      </c>
      <c r="E2674" s="211">
        <v>430000</v>
      </c>
      <c r="F2674" s="153"/>
      <c r="G2674" s="136" t="s">
        <v>2564</v>
      </c>
      <c r="H2674" s="32">
        <v>430000</v>
      </c>
      <c r="I2674" s="125"/>
      <c r="J2674" s="126"/>
      <c r="K2674" s="126"/>
      <c r="L2674" s="137"/>
      <c r="M2674" s="137"/>
      <c r="N2674" s="126"/>
      <c r="O2674" s="125"/>
      <c r="P2674" s="125"/>
      <c r="Q2674" s="137"/>
      <c r="R2674" s="137"/>
      <c r="S2674" s="137"/>
      <c r="T2674" s="137"/>
    </row>
    <row r="2675" spans="1:20" ht="15.6" customHeight="1" x14ac:dyDescent="0.25">
      <c r="A2675" s="153">
        <v>44</v>
      </c>
      <c r="B2675" s="128" t="s">
        <v>3032</v>
      </c>
      <c r="C2675" s="154" t="s">
        <v>2948</v>
      </c>
      <c r="D2675" s="155" t="s">
        <v>1848</v>
      </c>
      <c r="E2675" s="211">
        <v>150000</v>
      </c>
      <c r="F2675" s="153"/>
      <c r="G2675" s="136" t="s">
        <v>2564</v>
      </c>
      <c r="H2675" s="32">
        <v>150000</v>
      </c>
      <c r="I2675" s="125"/>
      <c r="J2675" s="126"/>
      <c r="K2675" s="126"/>
      <c r="L2675" s="137"/>
      <c r="M2675" s="137"/>
      <c r="N2675" s="126"/>
      <c r="O2675" s="125"/>
      <c r="P2675" s="125"/>
      <c r="Q2675" s="137"/>
      <c r="R2675" s="137"/>
      <c r="S2675" s="137"/>
      <c r="T2675" s="137"/>
    </row>
    <row r="2676" spans="1:20" ht="15.6" customHeight="1" x14ac:dyDescent="0.25">
      <c r="A2676" s="153">
        <v>45</v>
      </c>
      <c r="B2676" s="128" t="s">
        <v>3033</v>
      </c>
      <c r="C2676" s="154" t="s">
        <v>2949</v>
      </c>
      <c r="D2676" s="155" t="s">
        <v>1848</v>
      </c>
      <c r="E2676" s="211">
        <v>150000</v>
      </c>
      <c r="F2676" s="153"/>
      <c r="G2676" s="136" t="s">
        <v>2564</v>
      </c>
      <c r="H2676" s="32">
        <v>150000</v>
      </c>
      <c r="I2676" s="125"/>
      <c r="J2676" s="126"/>
      <c r="K2676" s="126"/>
      <c r="L2676" s="137"/>
      <c r="M2676" s="137"/>
      <c r="N2676" s="126"/>
      <c r="O2676" s="125"/>
      <c r="P2676" s="125"/>
      <c r="Q2676" s="137"/>
      <c r="R2676" s="137"/>
      <c r="S2676" s="137"/>
      <c r="T2676" s="137"/>
    </row>
    <row r="2677" spans="1:20" ht="15.6" customHeight="1" x14ac:dyDescent="0.25">
      <c r="A2677" s="153">
        <v>46</v>
      </c>
      <c r="B2677" s="128" t="s">
        <v>3034</v>
      </c>
      <c r="C2677" s="154" t="s">
        <v>2950</v>
      </c>
      <c r="D2677" s="155" t="s">
        <v>1848</v>
      </c>
      <c r="E2677" s="211">
        <v>150000</v>
      </c>
      <c r="F2677" s="153"/>
      <c r="G2677" s="136" t="s">
        <v>2564</v>
      </c>
      <c r="H2677" s="32">
        <v>150000</v>
      </c>
      <c r="I2677" s="125"/>
      <c r="J2677" s="126"/>
      <c r="K2677" s="126"/>
      <c r="L2677" s="137"/>
      <c r="M2677" s="137"/>
      <c r="N2677" s="126"/>
      <c r="O2677" s="125"/>
      <c r="P2677" s="125"/>
      <c r="Q2677" s="137"/>
      <c r="R2677" s="137"/>
      <c r="S2677" s="137"/>
      <c r="T2677" s="137"/>
    </row>
    <row r="2678" spans="1:20" ht="15.6" customHeight="1" x14ac:dyDescent="0.25">
      <c r="A2678" s="153">
        <v>47</v>
      </c>
      <c r="B2678" s="128" t="s">
        <v>3035</v>
      </c>
      <c r="C2678" s="154" t="s">
        <v>2951</v>
      </c>
      <c r="D2678" s="155" t="s">
        <v>1848</v>
      </c>
      <c r="E2678" s="211">
        <v>150000</v>
      </c>
      <c r="F2678" s="153"/>
      <c r="G2678" s="136" t="s">
        <v>2564</v>
      </c>
      <c r="H2678" s="32">
        <v>150000</v>
      </c>
      <c r="I2678" s="125"/>
      <c r="J2678" s="126"/>
      <c r="K2678" s="126"/>
      <c r="L2678" s="137"/>
      <c r="M2678" s="137"/>
      <c r="N2678" s="126"/>
      <c r="O2678" s="125"/>
      <c r="P2678" s="125"/>
      <c r="Q2678" s="137"/>
      <c r="R2678" s="137"/>
      <c r="S2678" s="137"/>
      <c r="T2678" s="137"/>
    </row>
    <row r="2679" spans="1:20" ht="15.6" customHeight="1" x14ac:dyDescent="0.25">
      <c r="A2679" s="153">
        <v>48</v>
      </c>
      <c r="B2679" s="128" t="s">
        <v>3036</v>
      </c>
      <c r="C2679" s="154" t="s">
        <v>2952</v>
      </c>
      <c r="D2679" s="155" t="s">
        <v>1848</v>
      </c>
      <c r="E2679" s="211">
        <v>150000</v>
      </c>
      <c r="F2679" s="153"/>
      <c r="G2679" s="136" t="s">
        <v>2564</v>
      </c>
      <c r="H2679" s="32">
        <v>150000</v>
      </c>
      <c r="I2679" s="125"/>
      <c r="J2679" s="126"/>
      <c r="K2679" s="126"/>
      <c r="L2679" s="137"/>
      <c r="M2679" s="137"/>
      <c r="N2679" s="126"/>
      <c r="O2679" s="125"/>
      <c r="P2679" s="125"/>
      <c r="Q2679" s="137"/>
      <c r="R2679" s="137"/>
      <c r="S2679" s="137"/>
      <c r="T2679" s="137"/>
    </row>
    <row r="2680" spans="1:20" ht="15.6" customHeight="1" x14ac:dyDescent="0.25">
      <c r="A2680" s="153">
        <v>49</v>
      </c>
      <c r="B2680" s="128" t="s">
        <v>3037</v>
      </c>
      <c r="C2680" s="154" t="s">
        <v>2953</v>
      </c>
      <c r="D2680" s="155" t="s">
        <v>1848</v>
      </c>
      <c r="E2680" s="211">
        <v>150000</v>
      </c>
      <c r="F2680" s="153"/>
      <c r="G2680" s="136" t="s">
        <v>2564</v>
      </c>
      <c r="H2680" s="32">
        <v>150000</v>
      </c>
      <c r="I2680" s="125"/>
      <c r="J2680" s="126"/>
      <c r="K2680" s="126"/>
      <c r="L2680" s="137"/>
      <c r="M2680" s="137"/>
      <c r="N2680" s="126"/>
      <c r="O2680" s="125"/>
      <c r="P2680" s="125"/>
      <c r="Q2680" s="137"/>
      <c r="R2680" s="137"/>
      <c r="S2680" s="137"/>
      <c r="T2680" s="137"/>
    </row>
    <row r="2681" spans="1:20" ht="15.6" customHeight="1" x14ac:dyDescent="0.25">
      <c r="A2681" s="153">
        <v>50</v>
      </c>
      <c r="B2681" s="128" t="s">
        <v>3038</v>
      </c>
      <c r="C2681" s="154" t="s">
        <v>2954</v>
      </c>
      <c r="D2681" s="155" t="s">
        <v>1848</v>
      </c>
      <c r="E2681" s="211">
        <v>150000</v>
      </c>
      <c r="F2681" s="153"/>
      <c r="G2681" s="136" t="s">
        <v>2564</v>
      </c>
      <c r="H2681" s="32">
        <v>150000</v>
      </c>
      <c r="I2681" s="125"/>
      <c r="J2681" s="126"/>
      <c r="K2681" s="126"/>
      <c r="L2681" s="137"/>
      <c r="M2681" s="137"/>
      <c r="N2681" s="126"/>
      <c r="O2681" s="125"/>
      <c r="P2681" s="125"/>
      <c r="Q2681" s="137"/>
      <c r="R2681" s="137"/>
      <c r="S2681" s="137"/>
      <c r="T2681" s="137"/>
    </row>
    <row r="2682" spans="1:20" ht="15.6" customHeight="1" x14ac:dyDescent="0.25">
      <c r="A2682" s="153">
        <v>51</v>
      </c>
      <c r="B2682" s="128" t="s">
        <v>3039</v>
      </c>
      <c r="C2682" s="154" t="s">
        <v>2955</v>
      </c>
      <c r="D2682" s="155" t="s">
        <v>1848</v>
      </c>
      <c r="E2682" s="211">
        <v>150000</v>
      </c>
      <c r="F2682" s="153"/>
      <c r="G2682" s="136" t="s">
        <v>2564</v>
      </c>
      <c r="H2682" s="32">
        <v>150000</v>
      </c>
      <c r="I2682" s="125"/>
      <c r="J2682" s="126"/>
      <c r="K2682" s="126"/>
      <c r="L2682" s="137"/>
      <c r="M2682" s="137"/>
      <c r="N2682" s="126"/>
      <c r="O2682" s="125"/>
      <c r="P2682" s="125"/>
      <c r="Q2682" s="137"/>
      <c r="R2682" s="137"/>
      <c r="S2682" s="137"/>
      <c r="T2682" s="137"/>
    </row>
    <row r="2683" spans="1:20" ht="15.6" customHeight="1" x14ac:dyDescent="0.25">
      <c r="A2683" s="153">
        <v>52</v>
      </c>
      <c r="B2683" s="128" t="s">
        <v>3040</v>
      </c>
      <c r="C2683" s="154" t="s">
        <v>2956</v>
      </c>
      <c r="D2683" s="155" t="s">
        <v>1848</v>
      </c>
      <c r="E2683" s="211">
        <v>150000</v>
      </c>
      <c r="F2683" s="153"/>
      <c r="G2683" s="136" t="s">
        <v>2564</v>
      </c>
      <c r="H2683" s="32">
        <v>150000</v>
      </c>
      <c r="I2683" s="125"/>
      <c r="J2683" s="126"/>
      <c r="K2683" s="126"/>
      <c r="L2683" s="137"/>
      <c r="M2683" s="137"/>
      <c r="N2683" s="126"/>
      <c r="O2683" s="125"/>
      <c r="P2683" s="125"/>
      <c r="Q2683" s="137"/>
      <c r="R2683" s="137"/>
      <c r="S2683" s="137"/>
      <c r="T2683" s="137"/>
    </row>
    <row r="2684" spans="1:20" ht="15.6" customHeight="1" x14ac:dyDescent="0.25">
      <c r="A2684" s="153">
        <v>53</v>
      </c>
      <c r="B2684" s="128" t="s">
        <v>3041</v>
      </c>
      <c r="C2684" s="154" t="s">
        <v>2957</v>
      </c>
      <c r="D2684" s="155" t="s">
        <v>1848</v>
      </c>
      <c r="E2684" s="211">
        <v>150000</v>
      </c>
      <c r="F2684" s="153"/>
      <c r="G2684" s="136" t="s">
        <v>2564</v>
      </c>
      <c r="H2684" s="32">
        <v>150000</v>
      </c>
      <c r="I2684" s="125"/>
      <c r="J2684" s="126"/>
      <c r="K2684" s="126"/>
      <c r="L2684" s="137"/>
      <c r="M2684" s="137"/>
      <c r="N2684" s="126"/>
      <c r="O2684" s="125"/>
      <c r="P2684" s="125"/>
      <c r="Q2684" s="137"/>
      <c r="R2684" s="137"/>
      <c r="S2684" s="137"/>
      <c r="T2684" s="137"/>
    </row>
    <row r="2685" spans="1:20" ht="15.6" customHeight="1" x14ac:dyDescent="0.25">
      <c r="A2685" s="153">
        <v>54</v>
      </c>
      <c r="B2685" s="128" t="s">
        <v>3042</v>
      </c>
      <c r="C2685" s="154" t="s">
        <v>2958</v>
      </c>
      <c r="D2685" s="155" t="s">
        <v>1848</v>
      </c>
      <c r="E2685" s="211">
        <v>150000</v>
      </c>
      <c r="F2685" s="153"/>
      <c r="G2685" s="136" t="s">
        <v>2564</v>
      </c>
      <c r="H2685" s="32">
        <v>150000</v>
      </c>
      <c r="I2685" s="125"/>
      <c r="J2685" s="126"/>
      <c r="K2685" s="126"/>
      <c r="L2685" s="137"/>
      <c r="M2685" s="137"/>
      <c r="N2685" s="126"/>
      <c r="O2685" s="125"/>
      <c r="P2685" s="125"/>
      <c r="Q2685" s="137"/>
      <c r="R2685" s="137"/>
      <c r="S2685" s="137"/>
      <c r="T2685" s="137"/>
    </row>
    <row r="2686" spans="1:20" ht="15.6" customHeight="1" x14ac:dyDescent="0.25">
      <c r="A2686" s="153">
        <v>55</v>
      </c>
      <c r="B2686" s="128" t="s">
        <v>3043</v>
      </c>
      <c r="C2686" s="154" t="s">
        <v>2959</v>
      </c>
      <c r="D2686" s="155" t="s">
        <v>1848</v>
      </c>
      <c r="E2686" s="211">
        <v>150000</v>
      </c>
      <c r="F2686" s="153"/>
      <c r="G2686" s="136" t="s">
        <v>2564</v>
      </c>
      <c r="H2686" s="32">
        <v>150000</v>
      </c>
      <c r="I2686" s="125"/>
      <c r="J2686" s="126"/>
      <c r="K2686" s="126"/>
      <c r="L2686" s="137"/>
      <c r="M2686" s="137"/>
      <c r="N2686" s="126"/>
      <c r="O2686" s="125"/>
      <c r="P2686" s="125"/>
      <c r="Q2686" s="137"/>
      <c r="R2686" s="137"/>
      <c r="S2686" s="137"/>
      <c r="T2686" s="137"/>
    </row>
    <row r="2687" spans="1:20" ht="15.6" customHeight="1" x14ac:dyDescent="0.25">
      <c r="A2687" s="153">
        <v>56</v>
      </c>
      <c r="B2687" s="128" t="s">
        <v>3044</v>
      </c>
      <c r="C2687" s="154" t="s">
        <v>2960</v>
      </c>
      <c r="D2687" s="155" t="s">
        <v>2576</v>
      </c>
      <c r="E2687" s="211">
        <v>430000</v>
      </c>
      <c r="F2687" s="153"/>
      <c r="G2687" s="136" t="s">
        <v>2564</v>
      </c>
      <c r="H2687" s="32">
        <v>430000</v>
      </c>
      <c r="I2687" s="125"/>
      <c r="J2687" s="126"/>
      <c r="K2687" s="126"/>
      <c r="L2687" s="137"/>
      <c r="M2687" s="137"/>
      <c r="N2687" s="126"/>
      <c r="O2687" s="125"/>
      <c r="P2687" s="125"/>
      <c r="Q2687" s="137"/>
      <c r="R2687" s="137"/>
      <c r="S2687" s="137"/>
      <c r="T2687" s="137"/>
    </row>
    <row r="2688" spans="1:20" ht="15.6" customHeight="1" x14ac:dyDescent="0.25">
      <c r="A2688" s="153">
        <v>57</v>
      </c>
      <c r="B2688" s="128" t="s">
        <v>3045</v>
      </c>
      <c r="C2688" s="154" t="s">
        <v>2961</v>
      </c>
      <c r="D2688" s="155" t="s">
        <v>1848</v>
      </c>
      <c r="E2688" s="211">
        <v>150000</v>
      </c>
      <c r="F2688" s="153"/>
      <c r="G2688" s="136" t="s">
        <v>2564</v>
      </c>
      <c r="H2688" s="32">
        <v>150000</v>
      </c>
      <c r="I2688" s="125"/>
      <c r="J2688" s="126"/>
      <c r="K2688" s="126"/>
      <c r="L2688" s="137"/>
      <c r="M2688" s="137"/>
      <c r="N2688" s="126"/>
      <c r="O2688" s="125"/>
      <c r="P2688" s="125"/>
      <c r="Q2688" s="137"/>
      <c r="R2688" s="137"/>
      <c r="S2688" s="137"/>
      <c r="T2688" s="137"/>
    </row>
    <row r="2689" spans="1:20" ht="15.6" customHeight="1" x14ac:dyDescent="0.25">
      <c r="A2689" s="153">
        <v>58</v>
      </c>
      <c r="B2689" s="128" t="s">
        <v>3046</v>
      </c>
      <c r="C2689" s="154" t="s">
        <v>2962</v>
      </c>
      <c r="D2689" s="155" t="s">
        <v>1848</v>
      </c>
      <c r="E2689" s="211">
        <v>150000</v>
      </c>
      <c r="F2689" s="153"/>
      <c r="G2689" s="136" t="s">
        <v>2564</v>
      </c>
      <c r="H2689" s="32">
        <v>150000</v>
      </c>
      <c r="I2689" s="125"/>
      <c r="J2689" s="126"/>
      <c r="K2689" s="126"/>
      <c r="L2689" s="137"/>
      <c r="M2689" s="137"/>
      <c r="N2689" s="126"/>
      <c r="O2689" s="125"/>
      <c r="P2689" s="125"/>
      <c r="Q2689" s="137"/>
      <c r="R2689" s="137"/>
      <c r="S2689" s="137"/>
      <c r="T2689" s="137"/>
    </row>
    <row r="2690" spans="1:20" ht="15.6" customHeight="1" x14ac:dyDescent="0.25">
      <c r="A2690" s="153">
        <v>59</v>
      </c>
      <c r="B2690" s="128" t="s">
        <v>3047</v>
      </c>
      <c r="C2690" s="154" t="s">
        <v>2963</v>
      </c>
      <c r="D2690" s="155" t="s">
        <v>1848</v>
      </c>
      <c r="E2690" s="211">
        <v>150000</v>
      </c>
      <c r="F2690" s="153"/>
      <c r="G2690" s="136" t="s">
        <v>2564</v>
      </c>
      <c r="H2690" s="32">
        <v>150000</v>
      </c>
      <c r="I2690" s="125"/>
      <c r="J2690" s="126"/>
      <c r="K2690" s="126"/>
      <c r="L2690" s="137"/>
      <c r="M2690" s="137"/>
      <c r="N2690" s="126"/>
      <c r="O2690" s="125"/>
      <c r="P2690" s="125"/>
      <c r="Q2690" s="137"/>
      <c r="R2690" s="137"/>
      <c r="S2690" s="137"/>
      <c r="T2690" s="137"/>
    </row>
    <row r="2691" spans="1:20" ht="15.6" customHeight="1" x14ac:dyDescent="0.25">
      <c r="A2691" s="153">
        <v>60</v>
      </c>
      <c r="B2691" s="128" t="s">
        <v>3048</v>
      </c>
      <c r="C2691" s="154" t="s">
        <v>2964</v>
      </c>
      <c r="D2691" s="155" t="s">
        <v>1848</v>
      </c>
      <c r="E2691" s="211">
        <v>150000</v>
      </c>
      <c r="F2691" s="153"/>
      <c r="G2691" s="136" t="s">
        <v>2564</v>
      </c>
      <c r="H2691" s="32">
        <v>150000</v>
      </c>
      <c r="I2691" s="125"/>
      <c r="J2691" s="126"/>
      <c r="K2691" s="126"/>
      <c r="L2691" s="137"/>
      <c r="M2691" s="137"/>
      <c r="N2691" s="126"/>
      <c r="O2691" s="125"/>
      <c r="P2691" s="125"/>
      <c r="Q2691" s="137"/>
      <c r="R2691" s="137"/>
      <c r="S2691" s="137"/>
      <c r="T2691" s="137"/>
    </row>
    <row r="2692" spans="1:20" ht="15.6" customHeight="1" x14ac:dyDescent="0.25">
      <c r="A2692" s="153">
        <v>61</v>
      </c>
      <c r="B2692" s="128" t="s">
        <v>3049</v>
      </c>
      <c r="C2692" s="154" t="s">
        <v>2965</v>
      </c>
      <c r="D2692" s="116" t="s">
        <v>2966</v>
      </c>
      <c r="E2692" s="211">
        <v>930000</v>
      </c>
      <c r="F2692" s="153"/>
      <c r="G2692" s="136" t="s">
        <v>2564</v>
      </c>
      <c r="H2692" s="32">
        <v>930000</v>
      </c>
      <c r="I2692" s="125"/>
      <c r="J2692" s="126"/>
      <c r="K2692" s="126"/>
      <c r="L2692" s="137"/>
      <c r="M2692" s="137"/>
      <c r="N2692" s="126"/>
      <c r="O2692" s="125"/>
      <c r="P2692" s="125"/>
      <c r="Q2692" s="137"/>
      <c r="R2692" s="137"/>
      <c r="S2692" s="137"/>
      <c r="T2692" s="137"/>
    </row>
    <row r="2693" spans="1:20" ht="15.6" customHeight="1" x14ac:dyDescent="0.25">
      <c r="A2693" s="153">
        <v>62</v>
      </c>
      <c r="B2693" s="128" t="s">
        <v>3050</v>
      </c>
      <c r="C2693" s="154" t="s">
        <v>2967</v>
      </c>
      <c r="D2693" s="155" t="s">
        <v>1848</v>
      </c>
      <c r="E2693" s="211">
        <v>150000</v>
      </c>
      <c r="F2693" s="153"/>
      <c r="G2693" s="32">
        <v>150000</v>
      </c>
      <c r="H2693" s="142">
        <f>SUM(H2647:H2692)</f>
        <v>10150000</v>
      </c>
      <c r="I2693" s="125"/>
      <c r="J2693" s="126"/>
      <c r="K2693" s="126"/>
      <c r="L2693" s="137"/>
      <c r="M2693" s="137"/>
      <c r="N2693" s="126"/>
      <c r="O2693" s="125"/>
      <c r="P2693" s="125"/>
      <c r="Q2693" s="137"/>
      <c r="R2693" s="137"/>
      <c r="S2693" s="137"/>
      <c r="T2693" s="137"/>
    </row>
    <row r="2694" spans="1:20" ht="15.6" customHeight="1" x14ac:dyDescent="0.25">
      <c r="A2694" s="153">
        <v>63</v>
      </c>
      <c r="B2694" s="128" t="s">
        <v>3051</v>
      </c>
      <c r="C2694" s="154" t="s">
        <v>2968</v>
      </c>
      <c r="D2694" s="155" t="s">
        <v>1848</v>
      </c>
      <c r="E2694" s="211">
        <v>150000</v>
      </c>
      <c r="F2694" s="153"/>
      <c r="G2694" s="32">
        <v>150000</v>
      </c>
      <c r="H2694" s="125"/>
      <c r="I2694" s="125"/>
      <c r="J2694" s="126"/>
      <c r="K2694" s="126"/>
      <c r="L2694" s="137"/>
      <c r="M2694" s="137"/>
      <c r="N2694" s="126"/>
      <c r="O2694" s="125"/>
      <c r="P2694" s="125"/>
      <c r="Q2694" s="137"/>
      <c r="R2694" s="137"/>
      <c r="S2694" s="137"/>
      <c r="T2694" s="137"/>
    </row>
    <row r="2695" spans="1:20" ht="15.6" customHeight="1" x14ac:dyDescent="0.25">
      <c r="A2695" s="153">
        <v>64</v>
      </c>
      <c r="B2695" s="128" t="s">
        <v>3052</v>
      </c>
      <c r="C2695" s="154" t="s">
        <v>2969</v>
      </c>
      <c r="D2695" s="155" t="s">
        <v>1848</v>
      </c>
      <c r="E2695" s="211">
        <v>150000</v>
      </c>
      <c r="F2695" s="153"/>
      <c r="G2695" s="32">
        <v>150000</v>
      </c>
      <c r="H2695" s="125"/>
      <c r="I2695" s="125"/>
      <c r="J2695" s="126"/>
      <c r="K2695" s="126"/>
      <c r="L2695" s="137"/>
      <c r="M2695" s="137"/>
      <c r="N2695" s="126"/>
      <c r="O2695" s="125"/>
      <c r="P2695" s="125"/>
      <c r="Q2695" s="137"/>
      <c r="R2695" s="137"/>
      <c r="S2695" s="137"/>
      <c r="T2695" s="137"/>
    </row>
    <row r="2696" spans="1:20" ht="15.6" customHeight="1" x14ac:dyDescent="0.25">
      <c r="A2696" s="153">
        <v>65</v>
      </c>
      <c r="B2696" s="128" t="s">
        <v>3053</v>
      </c>
      <c r="C2696" s="154" t="s">
        <v>2970</v>
      </c>
      <c r="D2696" s="155" t="s">
        <v>1848</v>
      </c>
      <c r="E2696" s="211">
        <v>150000</v>
      </c>
      <c r="F2696" s="153"/>
      <c r="G2696" s="32">
        <v>150000</v>
      </c>
      <c r="H2696" s="125"/>
      <c r="I2696" s="125"/>
      <c r="J2696" s="126"/>
      <c r="K2696" s="126"/>
      <c r="L2696" s="137"/>
      <c r="M2696" s="137"/>
      <c r="N2696" s="126"/>
      <c r="O2696" s="125"/>
      <c r="P2696" s="125"/>
      <c r="Q2696" s="137"/>
      <c r="R2696" s="137"/>
      <c r="S2696" s="137"/>
      <c r="T2696" s="137"/>
    </row>
    <row r="2697" spans="1:20" ht="15.6" customHeight="1" x14ac:dyDescent="0.25">
      <c r="A2697" s="153">
        <v>66</v>
      </c>
      <c r="B2697" s="128" t="s">
        <v>3054</v>
      </c>
      <c r="C2697" s="154" t="s">
        <v>2971</v>
      </c>
      <c r="D2697" s="155" t="s">
        <v>1848</v>
      </c>
      <c r="E2697" s="211">
        <v>150000</v>
      </c>
      <c r="F2697" s="153"/>
      <c r="G2697" s="32">
        <v>150000</v>
      </c>
      <c r="H2697" s="125"/>
      <c r="I2697" s="125"/>
      <c r="J2697" s="126"/>
      <c r="K2697" s="126"/>
      <c r="L2697" s="137"/>
      <c r="M2697" s="137"/>
      <c r="N2697" s="126"/>
      <c r="O2697" s="125"/>
      <c r="P2697" s="125"/>
      <c r="Q2697" s="137"/>
      <c r="R2697" s="137"/>
      <c r="S2697" s="137"/>
      <c r="T2697" s="137"/>
    </row>
    <row r="2698" spans="1:20" ht="15.6" customHeight="1" x14ac:dyDescent="0.25">
      <c r="A2698" s="153">
        <v>67</v>
      </c>
      <c r="B2698" s="128" t="s">
        <v>3055</v>
      </c>
      <c r="C2698" s="154" t="s">
        <v>2972</v>
      </c>
      <c r="D2698" s="155" t="s">
        <v>1848</v>
      </c>
      <c r="E2698" s="211">
        <v>150000</v>
      </c>
      <c r="F2698" s="153"/>
      <c r="G2698" s="32">
        <v>150000</v>
      </c>
      <c r="H2698" s="125"/>
      <c r="I2698" s="125"/>
      <c r="J2698" s="126"/>
      <c r="K2698" s="126"/>
      <c r="L2698" s="137"/>
      <c r="M2698" s="137"/>
      <c r="N2698" s="126"/>
      <c r="O2698" s="125"/>
      <c r="P2698" s="125"/>
      <c r="Q2698" s="137"/>
      <c r="R2698" s="137"/>
      <c r="S2698" s="137"/>
      <c r="T2698" s="137"/>
    </row>
    <row r="2699" spans="1:20" ht="15.6" customHeight="1" x14ac:dyDescent="0.25">
      <c r="A2699" s="153">
        <v>68</v>
      </c>
      <c r="B2699" s="128" t="s">
        <v>3056</v>
      </c>
      <c r="C2699" s="154" t="s">
        <v>2973</v>
      </c>
      <c r="D2699" s="155" t="s">
        <v>1848</v>
      </c>
      <c r="E2699" s="211">
        <v>150000</v>
      </c>
      <c r="F2699" s="153"/>
      <c r="G2699" s="32">
        <v>150000</v>
      </c>
      <c r="H2699" s="156">
        <f>SUM(E2693:E2729)</f>
        <v>10105000</v>
      </c>
      <c r="I2699" s="125"/>
      <c r="J2699" s="126"/>
      <c r="K2699" s="126"/>
      <c r="L2699" s="137"/>
      <c r="M2699" s="137"/>
      <c r="N2699" s="126"/>
      <c r="O2699" s="125"/>
      <c r="P2699" s="125"/>
      <c r="Q2699" s="137"/>
      <c r="R2699" s="137"/>
      <c r="S2699" s="137"/>
      <c r="T2699" s="137"/>
    </row>
    <row r="2700" spans="1:20" ht="15.6" customHeight="1" x14ac:dyDescent="0.25">
      <c r="A2700" s="153">
        <v>69</v>
      </c>
      <c r="B2700" s="128" t="s">
        <v>3057</v>
      </c>
      <c r="C2700" s="154" t="s">
        <v>2974</v>
      </c>
      <c r="D2700" s="155" t="s">
        <v>1848</v>
      </c>
      <c r="E2700" s="211">
        <v>150000</v>
      </c>
      <c r="F2700" s="153"/>
      <c r="G2700" s="32">
        <v>150000</v>
      </c>
      <c r="H2700" s="125"/>
      <c r="I2700" s="125"/>
      <c r="J2700" s="126"/>
      <c r="K2700" s="126"/>
      <c r="L2700" s="137"/>
      <c r="M2700" s="137"/>
      <c r="N2700" s="126"/>
      <c r="O2700" s="125"/>
      <c r="P2700" s="125"/>
      <c r="Q2700" s="137"/>
      <c r="R2700" s="137"/>
      <c r="S2700" s="137"/>
      <c r="T2700" s="137"/>
    </row>
    <row r="2701" spans="1:20" ht="15.6" customHeight="1" x14ac:dyDescent="0.25">
      <c r="A2701" s="153">
        <v>70</v>
      </c>
      <c r="B2701" s="128" t="s">
        <v>3058</v>
      </c>
      <c r="C2701" s="154" t="s">
        <v>2975</v>
      </c>
      <c r="D2701" s="155" t="s">
        <v>1848</v>
      </c>
      <c r="E2701" s="211">
        <v>300000</v>
      </c>
      <c r="F2701" s="153"/>
      <c r="G2701" s="32">
        <v>300000</v>
      </c>
      <c r="H2701" s="125"/>
      <c r="I2701" s="125"/>
      <c r="J2701" s="126"/>
      <c r="K2701" s="126"/>
      <c r="L2701" s="137"/>
      <c r="M2701" s="137"/>
      <c r="N2701" s="126"/>
      <c r="O2701" s="125"/>
      <c r="P2701" s="125"/>
      <c r="Q2701" s="137"/>
      <c r="R2701" s="137"/>
      <c r="S2701" s="137"/>
      <c r="T2701" s="137"/>
    </row>
    <row r="2702" spans="1:20" ht="15.6" customHeight="1" x14ac:dyDescent="0.25">
      <c r="A2702" s="153">
        <v>71</v>
      </c>
      <c r="B2702" s="128" t="s">
        <v>3059</v>
      </c>
      <c r="C2702" s="154" t="s">
        <v>2976</v>
      </c>
      <c r="D2702" s="155" t="s">
        <v>1848</v>
      </c>
      <c r="E2702" s="211">
        <v>150000</v>
      </c>
      <c r="F2702" s="153"/>
      <c r="G2702" s="32">
        <v>150000</v>
      </c>
      <c r="H2702" s="125"/>
      <c r="I2702" s="125"/>
      <c r="J2702" s="126"/>
      <c r="K2702" s="126"/>
      <c r="L2702" s="137"/>
      <c r="M2702" s="137"/>
      <c r="N2702" s="126"/>
      <c r="O2702" s="125"/>
      <c r="P2702" s="125"/>
      <c r="Q2702" s="137"/>
      <c r="R2702" s="137"/>
      <c r="S2702" s="137"/>
      <c r="T2702" s="137"/>
    </row>
    <row r="2703" spans="1:20" ht="15.6" customHeight="1" x14ac:dyDescent="0.25">
      <c r="A2703" s="153">
        <v>72</v>
      </c>
      <c r="B2703" s="128" t="s">
        <v>3060</v>
      </c>
      <c r="C2703" s="154" t="s">
        <v>2977</v>
      </c>
      <c r="D2703" s="120" t="s">
        <v>2978</v>
      </c>
      <c r="E2703" s="211">
        <v>640000</v>
      </c>
      <c r="F2703" s="153"/>
      <c r="G2703" s="32">
        <v>640000</v>
      </c>
      <c r="H2703" s="125"/>
      <c r="I2703" s="125"/>
      <c r="J2703" s="126"/>
      <c r="K2703" s="126"/>
      <c r="L2703" s="137"/>
      <c r="M2703" s="137"/>
      <c r="N2703" s="126"/>
      <c r="O2703" s="125"/>
      <c r="P2703" s="125"/>
      <c r="Q2703" s="137"/>
      <c r="R2703" s="137"/>
      <c r="S2703" s="137"/>
      <c r="T2703" s="137"/>
    </row>
    <row r="2704" spans="1:20" ht="15.6" customHeight="1" x14ac:dyDescent="0.25">
      <c r="A2704" s="153">
        <v>73</v>
      </c>
      <c r="B2704" s="128" t="s">
        <v>3061</v>
      </c>
      <c r="C2704" s="154" t="s">
        <v>2979</v>
      </c>
      <c r="D2704" s="155" t="s">
        <v>1848</v>
      </c>
      <c r="E2704" s="211">
        <v>150000</v>
      </c>
      <c r="F2704" s="153"/>
      <c r="G2704" s="32">
        <v>150000</v>
      </c>
      <c r="H2704" s="125"/>
      <c r="I2704" s="125"/>
      <c r="J2704" s="126"/>
      <c r="K2704" s="126"/>
      <c r="L2704" s="137"/>
      <c r="M2704" s="137"/>
      <c r="N2704" s="126"/>
      <c r="O2704" s="125"/>
      <c r="P2704" s="125"/>
      <c r="Q2704" s="137"/>
      <c r="R2704" s="137"/>
      <c r="S2704" s="137"/>
      <c r="T2704" s="137"/>
    </row>
    <row r="2705" spans="1:20" ht="15.6" customHeight="1" x14ac:dyDescent="0.25">
      <c r="A2705" s="153">
        <v>74</v>
      </c>
      <c r="B2705" s="128" t="s">
        <v>3062</v>
      </c>
      <c r="C2705" s="154" t="s">
        <v>2980</v>
      </c>
      <c r="D2705" s="155" t="s">
        <v>1848</v>
      </c>
      <c r="E2705" s="211">
        <v>150000</v>
      </c>
      <c r="F2705" s="153"/>
      <c r="G2705" s="32">
        <v>150000</v>
      </c>
      <c r="H2705" s="125"/>
      <c r="I2705" s="125"/>
      <c r="J2705" s="126"/>
      <c r="K2705" s="126"/>
      <c r="L2705" s="137"/>
      <c r="M2705" s="137"/>
      <c r="N2705" s="126"/>
      <c r="O2705" s="125"/>
      <c r="P2705" s="125"/>
      <c r="Q2705" s="137"/>
      <c r="R2705" s="137"/>
      <c r="S2705" s="137"/>
      <c r="T2705" s="137"/>
    </row>
    <row r="2706" spans="1:20" ht="15.6" customHeight="1" x14ac:dyDescent="0.25">
      <c r="A2706" s="153">
        <v>75</v>
      </c>
      <c r="B2706" s="128" t="s">
        <v>3063</v>
      </c>
      <c r="C2706" s="154" t="s">
        <v>2981</v>
      </c>
      <c r="D2706" s="155" t="s">
        <v>1848</v>
      </c>
      <c r="E2706" s="211">
        <v>150000</v>
      </c>
      <c r="F2706" s="153"/>
      <c r="G2706" s="32">
        <v>150000</v>
      </c>
      <c r="H2706" s="125"/>
      <c r="I2706" s="125"/>
      <c r="J2706" s="126"/>
      <c r="K2706" s="126"/>
      <c r="L2706" s="137"/>
      <c r="M2706" s="137"/>
      <c r="N2706" s="126"/>
      <c r="O2706" s="125"/>
      <c r="P2706" s="125"/>
      <c r="Q2706" s="137"/>
      <c r="R2706" s="137"/>
      <c r="S2706" s="137"/>
      <c r="T2706" s="137"/>
    </row>
    <row r="2707" spans="1:20" ht="15.6" customHeight="1" x14ac:dyDescent="0.25">
      <c r="A2707" s="153">
        <v>76</v>
      </c>
      <c r="B2707" s="128" t="s">
        <v>3064</v>
      </c>
      <c r="C2707" s="154" t="s">
        <v>2982</v>
      </c>
      <c r="D2707" s="155" t="s">
        <v>1848</v>
      </c>
      <c r="E2707" s="211">
        <v>150000</v>
      </c>
      <c r="F2707" s="153"/>
      <c r="G2707" s="32">
        <v>150000</v>
      </c>
      <c r="H2707" s="125"/>
      <c r="I2707" s="125"/>
      <c r="J2707" s="126"/>
      <c r="K2707" s="126"/>
      <c r="L2707" s="137"/>
      <c r="M2707" s="137"/>
      <c r="N2707" s="126"/>
      <c r="O2707" s="125"/>
      <c r="P2707" s="125"/>
      <c r="Q2707" s="137"/>
      <c r="R2707" s="137"/>
      <c r="S2707" s="137"/>
      <c r="T2707" s="137"/>
    </row>
    <row r="2708" spans="1:20" ht="15.6" customHeight="1" x14ac:dyDescent="0.25">
      <c r="A2708" s="153">
        <v>77</v>
      </c>
      <c r="B2708" s="128" t="s">
        <v>3065</v>
      </c>
      <c r="C2708" s="154" t="s">
        <v>2983</v>
      </c>
      <c r="D2708" s="155" t="s">
        <v>1848</v>
      </c>
      <c r="E2708" s="211">
        <v>150000</v>
      </c>
      <c r="F2708" s="153"/>
      <c r="G2708" s="32">
        <v>150000</v>
      </c>
      <c r="H2708" s="125"/>
      <c r="I2708" s="125"/>
      <c r="J2708" s="126"/>
      <c r="K2708" s="126"/>
      <c r="L2708" s="137"/>
      <c r="M2708" s="137"/>
      <c r="N2708" s="126"/>
      <c r="O2708" s="125"/>
      <c r="P2708" s="125"/>
      <c r="Q2708" s="137"/>
      <c r="R2708" s="137"/>
      <c r="S2708" s="137"/>
      <c r="T2708" s="137"/>
    </row>
    <row r="2709" spans="1:20" ht="15.6" customHeight="1" x14ac:dyDescent="0.25">
      <c r="A2709" s="153">
        <v>78</v>
      </c>
      <c r="B2709" s="128" t="s">
        <v>3066</v>
      </c>
      <c r="C2709" s="154" t="s">
        <v>2984</v>
      </c>
      <c r="D2709" s="155" t="s">
        <v>2565</v>
      </c>
      <c r="E2709" s="211">
        <v>430000</v>
      </c>
      <c r="F2709" s="153"/>
      <c r="G2709" s="32">
        <v>430000</v>
      </c>
      <c r="H2709" s="125"/>
      <c r="I2709" s="125"/>
      <c r="J2709" s="126"/>
      <c r="K2709" s="126"/>
      <c r="L2709" s="137"/>
      <c r="M2709" s="137"/>
      <c r="N2709" s="126"/>
      <c r="O2709" s="125"/>
      <c r="P2709" s="125"/>
      <c r="Q2709" s="137"/>
      <c r="R2709" s="137"/>
      <c r="S2709" s="137"/>
      <c r="T2709" s="137"/>
    </row>
    <row r="2710" spans="1:20" ht="15.6" customHeight="1" x14ac:dyDescent="0.25">
      <c r="A2710" s="153">
        <v>79</v>
      </c>
      <c r="B2710" s="128" t="s">
        <v>3067</v>
      </c>
      <c r="C2710" s="154" t="s">
        <v>2985</v>
      </c>
      <c r="D2710" s="155" t="s">
        <v>2565</v>
      </c>
      <c r="E2710" s="211">
        <v>430000</v>
      </c>
      <c r="F2710" s="153"/>
      <c r="G2710" s="32">
        <v>430000</v>
      </c>
      <c r="H2710" s="125"/>
      <c r="I2710" s="125"/>
      <c r="J2710" s="126"/>
      <c r="K2710" s="126"/>
      <c r="L2710" s="137"/>
      <c r="M2710" s="137"/>
      <c r="N2710" s="126"/>
      <c r="O2710" s="125"/>
      <c r="P2710" s="125"/>
      <c r="Q2710" s="137"/>
      <c r="R2710" s="137"/>
      <c r="S2710" s="137"/>
      <c r="T2710" s="137"/>
    </row>
    <row r="2711" spans="1:20" ht="15.6" customHeight="1" x14ac:dyDescent="0.25">
      <c r="A2711" s="153">
        <v>80</v>
      </c>
      <c r="B2711" s="128" t="s">
        <v>3068</v>
      </c>
      <c r="C2711" s="154" t="s">
        <v>2986</v>
      </c>
      <c r="D2711" s="155" t="s">
        <v>1848</v>
      </c>
      <c r="E2711" s="211">
        <v>300000</v>
      </c>
      <c r="F2711" s="153"/>
      <c r="G2711" s="32">
        <v>300000</v>
      </c>
      <c r="H2711" s="125"/>
      <c r="I2711" s="125"/>
      <c r="J2711" s="126"/>
      <c r="K2711" s="126"/>
      <c r="L2711" s="137"/>
      <c r="M2711" s="137"/>
      <c r="N2711" s="126"/>
      <c r="O2711" s="125"/>
      <c r="P2711" s="125"/>
      <c r="Q2711" s="137"/>
      <c r="R2711" s="137"/>
      <c r="S2711" s="137"/>
      <c r="T2711" s="137"/>
    </row>
    <row r="2712" spans="1:20" ht="14.45" customHeight="1" x14ac:dyDescent="0.25">
      <c r="A2712" s="153">
        <v>81</v>
      </c>
      <c r="B2712" s="128" t="s">
        <v>3069</v>
      </c>
      <c r="C2712" s="154" t="s">
        <v>2987</v>
      </c>
      <c r="D2712" s="155" t="s">
        <v>2988</v>
      </c>
      <c r="E2712" s="211">
        <v>640000</v>
      </c>
      <c r="F2712" s="153"/>
      <c r="G2712" s="32">
        <v>640000</v>
      </c>
      <c r="H2712" s="125"/>
      <c r="I2712" s="125"/>
      <c r="J2712" s="126"/>
      <c r="K2712" s="126"/>
      <c r="L2712" s="137"/>
      <c r="M2712" s="137"/>
      <c r="N2712" s="126"/>
      <c r="O2712" s="125"/>
      <c r="P2712" s="125"/>
      <c r="Q2712" s="137"/>
      <c r="R2712" s="137"/>
      <c r="S2712" s="137"/>
      <c r="T2712" s="137"/>
    </row>
    <row r="2713" spans="1:20" ht="14.45" customHeight="1" x14ac:dyDescent="0.25">
      <c r="A2713" s="153">
        <v>82</v>
      </c>
      <c r="B2713" s="128" t="s">
        <v>3087</v>
      </c>
      <c r="C2713" s="154" t="s">
        <v>3070</v>
      </c>
      <c r="D2713" s="155" t="s">
        <v>1848</v>
      </c>
      <c r="E2713" s="211">
        <v>150000</v>
      </c>
      <c r="F2713" s="153"/>
      <c r="G2713" s="32">
        <v>150000</v>
      </c>
      <c r="H2713" s="125"/>
      <c r="I2713" s="125"/>
      <c r="J2713" s="126"/>
      <c r="K2713" s="126"/>
      <c r="L2713" s="137"/>
      <c r="M2713" s="137"/>
      <c r="N2713" s="126"/>
      <c r="O2713" s="125"/>
      <c r="P2713" s="125"/>
      <c r="Q2713" s="137"/>
      <c r="R2713" s="137"/>
      <c r="S2713" s="137"/>
      <c r="T2713" s="137"/>
    </row>
    <row r="2714" spans="1:20" ht="14.45" customHeight="1" x14ac:dyDescent="0.25">
      <c r="A2714" s="153">
        <v>83</v>
      </c>
      <c r="B2714" s="128" t="s">
        <v>3088</v>
      </c>
      <c r="C2714" s="154" t="s">
        <v>3071</v>
      </c>
      <c r="D2714" s="155" t="s">
        <v>1848</v>
      </c>
      <c r="E2714" s="211">
        <v>150000</v>
      </c>
      <c r="F2714" s="153"/>
      <c r="G2714" s="32">
        <v>150000</v>
      </c>
      <c r="H2714" s="125"/>
      <c r="I2714" s="125"/>
      <c r="J2714" s="126"/>
      <c r="K2714" s="126"/>
      <c r="L2714" s="137"/>
      <c r="M2714" s="137"/>
      <c r="N2714" s="126"/>
      <c r="O2714" s="125"/>
      <c r="P2714" s="125"/>
      <c r="Q2714" s="137"/>
      <c r="R2714" s="137"/>
      <c r="S2714" s="137"/>
      <c r="T2714" s="137"/>
    </row>
    <row r="2715" spans="1:20" ht="14.45" customHeight="1" x14ac:dyDescent="0.25">
      <c r="A2715" s="153">
        <v>84</v>
      </c>
      <c r="B2715" s="128" t="s">
        <v>3089</v>
      </c>
      <c r="C2715" s="154" t="s">
        <v>3072</v>
      </c>
      <c r="D2715" s="155" t="s">
        <v>1848</v>
      </c>
      <c r="E2715" s="211">
        <v>150000</v>
      </c>
      <c r="F2715" s="153"/>
      <c r="G2715" s="32">
        <v>150000</v>
      </c>
      <c r="H2715" s="125"/>
      <c r="I2715" s="125"/>
      <c r="J2715" s="126"/>
      <c r="K2715" s="126"/>
      <c r="L2715" s="137"/>
      <c r="M2715" s="137"/>
      <c r="N2715" s="126"/>
      <c r="O2715" s="125"/>
      <c r="P2715" s="125"/>
      <c r="Q2715" s="137"/>
      <c r="R2715" s="137"/>
      <c r="S2715" s="137"/>
      <c r="T2715" s="137"/>
    </row>
    <row r="2716" spans="1:20" ht="14.45" customHeight="1" x14ac:dyDescent="0.25">
      <c r="A2716" s="153">
        <v>85</v>
      </c>
      <c r="B2716" s="128" t="s">
        <v>3090</v>
      </c>
      <c r="C2716" s="154" t="s">
        <v>3073</v>
      </c>
      <c r="D2716" s="155" t="s">
        <v>1848</v>
      </c>
      <c r="E2716" s="211">
        <v>300000</v>
      </c>
      <c r="F2716" s="153"/>
      <c r="G2716" s="32">
        <v>300000</v>
      </c>
      <c r="H2716" s="125"/>
      <c r="I2716" s="125"/>
      <c r="J2716" s="126"/>
      <c r="K2716" s="126"/>
      <c r="L2716" s="137"/>
      <c r="M2716" s="137"/>
      <c r="N2716" s="126"/>
      <c r="O2716" s="125"/>
      <c r="P2716" s="125"/>
      <c r="Q2716" s="137"/>
      <c r="R2716" s="137"/>
      <c r="S2716" s="137"/>
      <c r="T2716" s="137"/>
    </row>
    <row r="2717" spans="1:20" ht="14.45" customHeight="1" x14ac:dyDescent="0.25">
      <c r="A2717" s="153">
        <v>86</v>
      </c>
      <c r="B2717" s="128" t="s">
        <v>3091</v>
      </c>
      <c r="C2717" s="154" t="s">
        <v>3074</v>
      </c>
      <c r="D2717" s="155" t="s">
        <v>1848</v>
      </c>
      <c r="E2717" s="211">
        <v>150000</v>
      </c>
      <c r="F2717" s="153"/>
      <c r="G2717" s="32">
        <v>150000</v>
      </c>
      <c r="H2717" s="125"/>
      <c r="I2717" s="125"/>
      <c r="J2717" s="126"/>
      <c r="K2717" s="126"/>
      <c r="L2717" s="137"/>
      <c r="M2717" s="137"/>
      <c r="N2717" s="126"/>
      <c r="O2717" s="125"/>
      <c r="P2717" s="125"/>
      <c r="Q2717" s="137"/>
      <c r="R2717" s="137"/>
      <c r="S2717" s="137"/>
      <c r="T2717" s="137"/>
    </row>
    <row r="2718" spans="1:20" ht="14.45" customHeight="1" x14ac:dyDescent="0.25">
      <c r="A2718" s="153">
        <v>87</v>
      </c>
      <c r="B2718" s="128" t="s">
        <v>3092</v>
      </c>
      <c r="C2718" s="154" t="s">
        <v>3075</v>
      </c>
      <c r="D2718" s="155" t="s">
        <v>3076</v>
      </c>
      <c r="E2718" s="211">
        <v>935000</v>
      </c>
      <c r="F2718" s="153"/>
      <c r="G2718" s="32">
        <v>935000</v>
      </c>
      <c r="H2718" s="125"/>
      <c r="I2718" s="125"/>
      <c r="J2718" s="126"/>
      <c r="K2718" s="126"/>
      <c r="L2718" s="137"/>
      <c r="M2718" s="137"/>
      <c r="N2718" s="126"/>
      <c r="O2718" s="125"/>
      <c r="P2718" s="125"/>
      <c r="Q2718" s="137"/>
      <c r="R2718" s="137"/>
      <c r="S2718" s="137"/>
      <c r="T2718" s="137"/>
    </row>
    <row r="2719" spans="1:20" ht="14.45" customHeight="1" x14ac:dyDescent="0.25">
      <c r="A2719" s="153">
        <v>88</v>
      </c>
      <c r="B2719" s="128" t="s">
        <v>3093</v>
      </c>
      <c r="C2719" s="154" t="s">
        <v>3077</v>
      </c>
      <c r="D2719" s="155" t="s">
        <v>1848</v>
      </c>
      <c r="E2719" s="211">
        <v>150000</v>
      </c>
      <c r="F2719" s="153"/>
      <c r="G2719" s="32">
        <v>150000</v>
      </c>
      <c r="H2719" s="125"/>
      <c r="I2719" s="125"/>
      <c r="J2719" s="126"/>
      <c r="K2719" s="126"/>
      <c r="L2719" s="137"/>
      <c r="M2719" s="137"/>
      <c r="N2719" s="126"/>
      <c r="O2719" s="125"/>
      <c r="P2719" s="125"/>
      <c r="Q2719" s="137"/>
      <c r="R2719" s="137"/>
      <c r="S2719" s="137"/>
      <c r="T2719" s="137"/>
    </row>
    <row r="2720" spans="1:20" ht="14.45" customHeight="1" x14ac:dyDescent="0.25">
      <c r="A2720" s="153">
        <v>89</v>
      </c>
      <c r="B2720" s="128" t="s">
        <v>3094</v>
      </c>
      <c r="C2720" s="154" t="s">
        <v>3078</v>
      </c>
      <c r="D2720" s="155" t="s">
        <v>1848</v>
      </c>
      <c r="E2720" s="211">
        <v>150000</v>
      </c>
      <c r="F2720" s="153"/>
      <c r="G2720" s="32">
        <v>150000</v>
      </c>
      <c r="H2720" s="125"/>
      <c r="I2720" s="125"/>
      <c r="J2720" s="126"/>
      <c r="K2720" s="126"/>
      <c r="L2720" s="137"/>
      <c r="M2720" s="137"/>
      <c r="N2720" s="126"/>
      <c r="O2720" s="125"/>
      <c r="P2720" s="125"/>
      <c r="Q2720" s="137"/>
      <c r="R2720" s="137"/>
      <c r="S2720" s="137"/>
      <c r="T2720" s="137"/>
    </row>
    <row r="2721" spans="1:20" ht="14.45" customHeight="1" x14ac:dyDescent="0.25">
      <c r="A2721" s="153">
        <v>90</v>
      </c>
      <c r="B2721" s="128" t="s">
        <v>3095</v>
      </c>
      <c r="C2721" s="154" t="s">
        <v>3079</v>
      </c>
      <c r="D2721" s="155" t="s">
        <v>1848</v>
      </c>
      <c r="E2721" s="211">
        <v>150000</v>
      </c>
      <c r="F2721" s="153"/>
      <c r="G2721" s="32">
        <v>150000</v>
      </c>
      <c r="H2721" s="125"/>
      <c r="I2721" s="125"/>
      <c r="J2721" s="126"/>
      <c r="K2721" s="126"/>
      <c r="L2721" s="137"/>
      <c r="M2721" s="137"/>
      <c r="N2721" s="126"/>
      <c r="O2721" s="125"/>
      <c r="P2721" s="125"/>
      <c r="Q2721" s="137"/>
      <c r="R2721" s="137"/>
      <c r="S2721" s="137"/>
      <c r="T2721" s="137"/>
    </row>
    <row r="2722" spans="1:20" ht="14.45" customHeight="1" x14ac:dyDescent="0.25">
      <c r="A2722" s="153">
        <v>91</v>
      </c>
      <c r="B2722" s="128" t="s">
        <v>3096</v>
      </c>
      <c r="C2722" s="154" t="s">
        <v>3080</v>
      </c>
      <c r="D2722" s="155" t="s">
        <v>1848</v>
      </c>
      <c r="E2722" s="211">
        <v>150000</v>
      </c>
      <c r="F2722" s="153"/>
      <c r="G2722" s="32">
        <v>150000</v>
      </c>
      <c r="H2722" s="125"/>
      <c r="I2722" s="125"/>
      <c r="J2722" s="126"/>
      <c r="K2722" s="126"/>
      <c r="L2722" s="137"/>
      <c r="M2722" s="137"/>
      <c r="N2722" s="126"/>
      <c r="O2722" s="125"/>
      <c r="P2722" s="125"/>
      <c r="Q2722" s="137"/>
      <c r="R2722" s="137"/>
      <c r="S2722" s="137"/>
      <c r="T2722" s="137"/>
    </row>
    <row r="2723" spans="1:20" ht="14.45" customHeight="1" x14ac:dyDescent="0.25">
      <c r="A2723" s="153">
        <v>92</v>
      </c>
      <c r="B2723" s="128" t="s">
        <v>3097</v>
      </c>
      <c r="C2723" s="154" t="s">
        <v>3080</v>
      </c>
      <c r="D2723" s="155" t="s">
        <v>2565</v>
      </c>
      <c r="E2723" s="211">
        <v>430000</v>
      </c>
      <c r="F2723" s="153"/>
      <c r="G2723" s="32">
        <v>430000</v>
      </c>
      <c r="H2723" s="125"/>
      <c r="I2723" s="125"/>
      <c r="J2723" s="126"/>
      <c r="K2723" s="126"/>
      <c r="L2723" s="137"/>
      <c r="M2723" s="137"/>
      <c r="N2723" s="126"/>
      <c r="O2723" s="125"/>
      <c r="P2723" s="125"/>
      <c r="Q2723" s="137"/>
      <c r="R2723" s="137"/>
      <c r="S2723" s="137"/>
      <c r="T2723" s="137"/>
    </row>
    <row r="2724" spans="1:20" ht="14.45" customHeight="1" x14ac:dyDescent="0.25">
      <c r="A2724" s="153">
        <v>93</v>
      </c>
      <c r="B2724" s="128" t="s">
        <v>3098</v>
      </c>
      <c r="C2724" s="154" t="s">
        <v>3081</v>
      </c>
      <c r="D2724" s="155" t="s">
        <v>1848</v>
      </c>
      <c r="E2724" s="211">
        <v>150000</v>
      </c>
      <c r="F2724" s="153"/>
      <c r="G2724" s="32">
        <v>150000</v>
      </c>
      <c r="H2724" s="125"/>
      <c r="I2724" s="125"/>
      <c r="J2724" s="126"/>
      <c r="K2724" s="126"/>
      <c r="L2724" s="137"/>
      <c r="M2724" s="137"/>
      <c r="N2724" s="126"/>
      <c r="O2724" s="125"/>
      <c r="P2724" s="125"/>
      <c r="Q2724" s="137"/>
      <c r="R2724" s="137"/>
      <c r="S2724" s="137"/>
      <c r="T2724" s="137"/>
    </row>
    <row r="2725" spans="1:20" ht="14.45" customHeight="1" x14ac:dyDescent="0.25">
      <c r="A2725" s="153">
        <v>94</v>
      </c>
      <c r="B2725" s="128" t="s">
        <v>3099</v>
      </c>
      <c r="C2725" s="154" t="s">
        <v>3082</v>
      </c>
      <c r="D2725" s="155" t="s">
        <v>1848</v>
      </c>
      <c r="E2725" s="211">
        <v>750000</v>
      </c>
      <c r="F2725" s="153" t="s">
        <v>3104</v>
      </c>
      <c r="G2725" s="32">
        <v>750000</v>
      </c>
      <c r="H2725" s="125"/>
      <c r="I2725" s="125"/>
      <c r="J2725" s="126"/>
      <c r="K2725" s="126"/>
      <c r="L2725" s="137"/>
      <c r="M2725" s="137"/>
      <c r="N2725" s="126"/>
      <c r="O2725" s="125"/>
      <c r="P2725" s="125"/>
      <c r="Q2725" s="137"/>
      <c r="R2725" s="137"/>
      <c r="S2725" s="137"/>
      <c r="T2725" s="137"/>
    </row>
    <row r="2726" spans="1:20" ht="14.45" customHeight="1" x14ac:dyDescent="0.25">
      <c r="A2726" s="153">
        <v>95</v>
      </c>
      <c r="B2726" s="128" t="s">
        <v>3100</v>
      </c>
      <c r="C2726" s="154" t="s">
        <v>3083</v>
      </c>
      <c r="D2726" s="155" t="s">
        <v>1848</v>
      </c>
      <c r="E2726" s="211">
        <v>150000</v>
      </c>
      <c r="F2726" s="153"/>
      <c r="G2726" s="32">
        <v>150000</v>
      </c>
      <c r="H2726" s="125"/>
      <c r="I2726" s="125"/>
      <c r="J2726" s="126"/>
      <c r="K2726" s="126"/>
      <c r="L2726" s="137"/>
      <c r="M2726" s="137"/>
      <c r="N2726" s="126"/>
      <c r="O2726" s="125"/>
      <c r="P2726" s="125"/>
      <c r="Q2726" s="137"/>
      <c r="R2726" s="137"/>
      <c r="S2726" s="137"/>
      <c r="T2726" s="137"/>
    </row>
    <row r="2727" spans="1:20" ht="14.45" customHeight="1" x14ac:dyDescent="0.25">
      <c r="A2727" s="153">
        <v>96</v>
      </c>
      <c r="B2727" s="128" t="s">
        <v>3101</v>
      </c>
      <c r="C2727" s="154" t="s">
        <v>3084</v>
      </c>
      <c r="D2727" s="155" t="s">
        <v>1848</v>
      </c>
      <c r="E2727" s="211">
        <v>600000</v>
      </c>
      <c r="F2727" s="153" t="s">
        <v>2894</v>
      </c>
      <c r="G2727" s="32">
        <v>600000</v>
      </c>
      <c r="H2727" s="125"/>
      <c r="I2727" s="125"/>
      <c r="J2727" s="126"/>
      <c r="K2727" s="126"/>
      <c r="L2727" s="137"/>
      <c r="M2727" s="137"/>
      <c r="N2727" s="126"/>
      <c r="O2727" s="125"/>
      <c r="P2727" s="125"/>
      <c r="Q2727" s="137"/>
      <c r="R2727" s="137"/>
      <c r="S2727" s="137"/>
      <c r="T2727" s="137"/>
    </row>
    <row r="2728" spans="1:20" ht="14.45" customHeight="1" x14ac:dyDescent="0.25">
      <c r="A2728" s="153">
        <v>97</v>
      </c>
      <c r="B2728" s="128" t="s">
        <v>3102</v>
      </c>
      <c r="C2728" s="154" t="s">
        <v>3085</v>
      </c>
      <c r="D2728" s="155" t="s">
        <v>1848</v>
      </c>
      <c r="E2728" s="211">
        <v>300000</v>
      </c>
      <c r="F2728" s="153" t="s">
        <v>2896</v>
      </c>
      <c r="G2728" s="32">
        <v>300000</v>
      </c>
      <c r="H2728" s="125"/>
      <c r="I2728" s="125"/>
      <c r="J2728" s="126"/>
      <c r="K2728" s="126"/>
      <c r="L2728" s="137"/>
      <c r="M2728" s="137"/>
      <c r="N2728" s="126"/>
      <c r="O2728" s="125"/>
      <c r="P2728" s="125"/>
      <c r="Q2728" s="137"/>
      <c r="R2728" s="137"/>
      <c r="S2728" s="137"/>
      <c r="T2728" s="137"/>
    </row>
    <row r="2729" spans="1:20" ht="14.45" customHeight="1" x14ac:dyDescent="0.25">
      <c r="A2729" s="153">
        <v>98</v>
      </c>
      <c r="B2729" s="128" t="s">
        <v>3103</v>
      </c>
      <c r="C2729" s="154" t="s">
        <v>3086</v>
      </c>
      <c r="D2729" s="155" t="s">
        <v>1848</v>
      </c>
      <c r="E2729" s="211">
        <v>450000</v>
      </c>
      <c r="F2729" s="153" t="s">
        <v>2650</v>
      </c>
      <c r="G2729" s="32">
        <v>450000</v>
      </c>
      <c r="H2729" s="125"/>
      <c r="I2729" s="125"/>
      <c r="J2729" s="126"/>
      <c r="K2729" s="126"/>
      <c r="L2729" s="137"/>
      <c r="M2729" s="137"/>
      <c r="N2729" s="126"/>
      <c r="O2729" s="125"/>
      <c r="P2729" s="125"/>
      <c r="Q2729" s="137"/>
      <c r="R2729" s="137"/>
      <c r="S2729" s="137"/>
      <c r="T2729" s="137"/>
    </row>
    <row r="2730" spans="1:20" ht="15.75" x14ac:dyDescent="0.25">
      <c r="A2730" s="313" t="s">
        <v>330</v>
      </c>
      <c r="B2730" s="314"/>
      <c r="C2730" s="314"/>
      <c r="D2730" s="315"/>
      <c r="E2730" s="224">
        <f>SUM(E2632:E2729)</f>
        <v>23555000</v>
      </c>
      <c r="F2730" s="8"/>
      <c r="G2730" s="157">
        <f>SUM(G2632:G2729)</f>
        <v>13405000</v>
      </c>
    </row>
    <row r="2731" spans="1:20" ht="15.75" x14ac:dyDescent="0.25">
      <c r="A2731" s="316" t="s">
        <v>3112</v>
      </c>
      <c r="B2731" s="317"/>
      <c r="C2731" s="317"/>
      <c r="D2731" s="317"/>
      <c r="E2731" s="359"/>
      <c r="F2731" s="317"/>
      <c r="G2731" s="135"/>
    </row>
    <row r="2732" spans="1:20" ht="15.75" x14ac:dyDescent="0.25">
      <c r="A2732" s="131"/>
      <c r="B2732" s="131"/>
      <c r="C2732" s="131"/>
      <c r="D2732" s="131"/>
      <c r="E2732" s="222"/>
      <c r="F2732" s="131"/>
      <c r="G2732" s="135"/>
    </row>
    <row r="2733" spans="1:20" ht="15.75" x14ac:dyDescent="0.25">
      <c r="A2733" s="360" t="s">
        <v>3111</v>
      </c>
      <c r="B2733" s="360"/>
      <c r="C2733" s="360"/>
      <c r="D2733" s="360"/>
      <c r="E2733" s="361"/>
      <c r="F2733" s="360"/>
      <c r="G2733" s="135"/>
    </row>
    <row r="2734" spans="1:20" ht="15.75" x14ac:dyDescent="0.25">
      <c r="A2734" s="362" t="s">
        <v>9</v>
      </c>
      <c r="B2734" s="362"/>
      <c r="C2734" s="362"/>
      <c r="D2734" s="362" t="s">
        <v>10</v>
      </c>
      <c r="E2734" s="363"/>
      <c r="F2734" s="362"/>
      <c r="G2734" s="135"/>
    </row>
    <row r="2735" spans="1:20" ht="15.75" x14ac:dyDescent="0.25">
      <c r="A2735" s="132"/>
      <c r="B2735" s="132"/>
      <c r="C2735" s="132"/>
      <c r="D2735" s="132"/>
      <c r="E2735" s="215"/>
      <c r="F2735" s="133"/>
      <c r="G2735" s="135"/>
    </row>
    <row r="2736" spans="1:20" ht="15.75" x14ac:dyDescent="0.25">
      <c r="A2736" s="132"/>
      <c r="B2736" s="132"/>
      <c r="C2736" s="132"/>
      <c r="D2736" s="132"/>
      <c r="E2736" s="215"/>
      <c r="F2736" s="133"/>
      <c r="G2736" s="135"/>
    </row>
    <row r="2737" spans="1:7" ht="15.75" x14ac:dyDescent="0.25">
      <c r="A2737" s="132"/>
      <c r="B2737" s="132"/>
      <c r="C2737" s="132"/>
      <c r="D2737" s="132"/>
      <c r="E2737" s="215"/>
      <c r="F2737" s="133"/>
      <c r="G2737" s="135"/>
    </row>
    <row r="2738" spans="1:7" ht="15.75" x14ac:dyDescent="0.25">
      <c r="A2738" s="132"/>
      <c r="B2738" s="132"/>
      <c r="C2738" s="132"/>
      <c r="D2738" s="132"/>
      <c r="E2738" s="215"/>
      <c r="F2738" s="133"/>
      <c r="G2738" s="135"/>
    </row>
    <row r="2739" spans="1:7" ht="15.75" x14ac:dyDescent="0.25">
      <c r="A2739" s="362" t="s">
        <v>11</v>
      </c>
      <c r="B2739" s="362"/>
      <c r="C2739" s="362"/>
      <c r="D2739" s="362" t="s">
        <v>12</v>
      </c>
      <c r="E2739" s="363"/>
      <c r="F2739" s="362"/>
      <c r="G2739" s="135"/>
    </row>
    <row r="2740" spans="1:7" ht="15.75" x14ac:dyDescent="0.25">
      <c r="A2740" s="149"/>
      <c r="B2740" s="149"/>
      <c r="C2740" s="149"/>
      <c r="D2740" s="149"/>
      <c r="E2740" s="223"/>
      <c r="F2740" s="149"/>
      <c r="G2740" s="135"/>
    </row>
    <row r="2741" spans="1:7" ht="15.75" x14ac:dyDescent="0.25">
      <c r="A2741" s="149"/>
      <c r="B2741" s="149"/>
      <c r="C2741" s="149"/>
      <c r="D2741" s="149"/>
      <c r="E2741" s="223"/>
      <c r="F2741" s="149"/>
      <c r="G2741" s="135"/>
    </row>
    <row r="2742" spans="1:7" x14ac:dyDescent="0.25">
      <c r="A2742" s="135"/>
      <c r="B2742" s="312" t="s">
        <v>183</v>
      </c>
      <c r="C2742" s="312"/>
      <c r="D2742" s="135"/>
      <c r="E2742" s="217"/>
      <c r="F2742" s="135"/>
      <c r="G2742" s="135"/>
    </row>
    <row r="2743" spans="1:7" x14ac:dyDescent="0.25">
      <c r="A2743" s="135"/>
      <c r="B2743" s="147" t="s">
        <v>3106</v>
      </c>
      <c r="C2743" s="147"/>
      <c r="D2743" s="135"/>
      <c r="E2743" s="217"/>
      <c r="F2743" s="135"/>
      <c r="G2743" s="135"/>
    </row>
    <row r="2744" spans="1:7" x14ac:dyDescent="0.25">
      <c r="A2744" s="135"/>
      <c r="B2744" s="147" t="s">
        <v>3107</v>
      </c>
      <c r="C2744" s="147"/>
      <c r="D2744" s="147"/>
      <c r="E2744" s="217"/>
      <c r="F2744" s="135"/>
      <c r="G2744" s="135"/>
    </row>
    <row r="2745" spans="1:7" x14ac:dyDescent="0.25">
      <c r="A2745" s="135"/>
      <c r="B2745" s="312" t="s">
        <v>2899</v>
      </c>
      <c r="C2745" s="312"/>
      <c r="D2745" s="135"/>
      <c r="E2745" s="217"/>
      <c r="F2745" s="135"/>
      <c r="G2745" s="135"/>
    </row>
    <row r="2746" spans="1:7" x14ac:dyDescent="0.25">
      <c r="A2746" s="135"/>
      <c r="B2746" s="147" t="s">
        <v>3109</v>
      </c>
      <c r="C2746" s="147"/>
      <c r="D2746" s="135"/>
      <c r="E2746" s="217"/>
      <c r="F2746" s="135"/>
      <c r="G2746" s="135"/>
    </row>
    <row r="2747" spans="1:7" x14ac:dyDescent="0.25">
      <c r="A2747" s="135"/>
      <c r="B2747" s="147" t="s">
        <v>3108</v>
      </c>
      <c r="C2747" s="147"/>
      <c r="D2747" s="135"/>
      <c r="E2747" s="217"/>
      <c r="F2747" s="135"/>
      <c r="G2747" s="135"/>
    </row>
    <row r="2748" spans="1:7" x14ac:dyDescent="0.25">
      <c r="A2748" s="135"/>
      <c r="B2748" s="135" t="s">
        <v>3110</v>
      </c>
      <c r="C2748" s="135"/>
      <c r="D2748" s="135"/>
      <c r="E2748" s="217"/>
      <c r="F2748" s="135"/>
      <c r="G2748" s="135"/>
    </row>
    <row r="2757" spans="1:20" ht="18.75" x14ac:dyDescent="0.3">
      <c r="A2757" s="309" t="s">
        <v>166</v>
      </c>
      <c r="B2757" s="309"/>
      <c r="C2757" s="309"/>
      <c r="D2757" s="309"/>
      <c r="E2757" s="328"/>
      <c r="F2757" s="309"/>
      <c r="G2757" s="125"/>
      <c r="H2757" s="125"/>
      <c r="I2757" s="125"/>
      <c r="J2757" s="126"/>
      <c r="K2757" s="126"/>
      <c r="L2757" s="137"/>
      <c r="M2757" s="137"/>
      <c r="N2757" s="126"/>
      <c r="O2757" s="125"/>
      <c r="P2757" s="125"/>
      <c r="Q2757" s="137"/>
      <c r="R2757" s="137"/>
      <c r="S2757" s="137"/>
      <c r="T2757" s="137"/>
    </row>
    <row r="2758" spans="1:20" ht="18.75" x14ac:dyDescent="0.3">
      <c r="A2758" s="310" t="s">
        <v>0</v>
      </c>
      <c r="B2758" s="310"/>
      <c r="C2758" s="310"/>
      <c r="D2758" s="310"/>
      <c r="E2758" s="356"/>
      <c r="F2758" s="310"/>
      <c r="G2758" s="125"/>
      <c r="H2758" s="125"/>
      <c r="I2758" s="125"/>
      <c r="J2758" s="126"/>
      <c r="K2758" s="126"/>
      <c r="L2758" s="137"/>
      <c r="M2758" s="137"/>
      <c r="N2758" s="126"/>
      <c r="O2758" s="125"/>
      <c r="P2758" s="125"/>
      <c r="Q2758" s="137"/>
      <c r="R2758" s="137"/>
      <c r="S2758" s="137"/>
      <c r="T2758" s="137"/>
    </row>
    <row r="2759" spans="1:20" ht="18.75" x14ac:dyDescent="0.3">
      <c r="A2759" s="117"/>
      <c r="B2759" s="117"/>
      <c r="C2759" s="117"/>
      <c r="D2759" s="117"/>
      <c r="E2759" s="220"/>
      <c r="F2759" s="117"/>
      <c r="G2759" s="125"/>
      <c r="H2759" s="125"/>
      <c r="I2759" s="125"/>
      <c r="J2759" s="126"/>
      <c r="K2759" s="126"/>
      <c r="L2759" s="137"/>
      <c r="M2759" s="137"/>
      <c r="N2759" s="126"/>
      <c r="O2759" s="125"/>
      <c r="P2759" s="125"/>
      <c r="Q2759" s="137"/>
      <c r="R2759" s="137"/>
      <c r="S2759" s="137"/>
      <c r="T2759" s="137"/>
    </row>
    <row r="2760" spans="1:20" ht="22.5" x14ac:dyDescent="0.3">
      <c r="A2760" s="311" t="s">
        <v>1565</v>
      </c>
      <c r="B2760" s="311"/>
      <c r="C2760" s="311"/>
      <c r="D2760" s="311"/>
      <c r="E2760" s="331"/>
      <c r="F2760" s="311"/>
      <c r="G2760" s="125"/>
      <c r="H2760" s="125"/>
      <c r="I2760" s="125"/>
      <c r="J2760" s="126"/>
      <c r="K2760" s="126"/>
      <c r="L2760" s="137"/>
      <c r="M2760" s="137"/>
      <c r="N2760" s="126"/>
      <c r="O2760" s="125"/>
      <c r="P2760" s="125"/>
      <c r="Q2760" s="137"/>
      <c r="R2760" s="137"/>
      <c r="S2760" s="137"/>
      <c r="T2760" s="137"/>
    </row>
    <row r="2761" spans="1:20" ht="31.5" x14ac:dyDescent="0.25">
      <c r="A2761" s="109" t="s">
        <v>1</v>
      </c>
      <c r="B2761" s="109" t="s">
        <v>2</v>
      </c>
      <c r="C2761" s="109" t="s">
        <v>3</v>
      </c>
      <c r="D2761" s="109" t="s">
        <v>5</v>
      </c>
      <c r="E2761" s="219" t="s">
        <v>6</v>
      </c>
      <c r="F2761" s="109" t="s">
        <v>1564</v>
      </c>
      <c r="G2761" s="125"/>
      <c r="H2761" s="125"/>
      <c r="I2761" s="125"/>
      <c r="J2761" s="126"/>
      <c r="K2761" s="126"/>
      <c r="L2761" s="137"/>
      <c r="M2761" s="137"/>
      <c r="N2761" s="126"/>
      <c r="O2761" s="125"/>
      <c r="P2761" s="125"/>
      <c r="Q2761" s="137"/>
      <c r="R2761" s="137"/>
      <c r="S2761" s="137"/>
      <c r="T2761" s="137"/>
    </row>
    <row r="2762" spans="1:20" ht="16.899999999999999" customHeight="1" x14ac:dyDescent="0.25">
      <c r="A2762" s="128">
        <v>425</v>
      </c>
      <c r="B2762" s="128" t="s">
        <v>2706</v>
      </c>
      <c r="C2762" s="129" t="s">
        <v>2779</v>
      </c>
      <c r="D2762" s="130" t="s">
        <v>1848</v>
      </c>
      <c r="E2762" s="211">
        <v>450000</v>
      </c>
      <c r="F2762" s="128" t="s">
        <v>2650</v>
      </c>
      <c r="G2762" s="32">
        <v>450000</v>
      </c>
      <c r="H2762" s="138"/>
      <c r="I2762" s="138"/>
      <c r="J2762" s="139"/>
      <c r="K2762" s="139"/>
      <c r="L2762" s="140"/>
      <c r="M2762" s="140"/>
      <c r="N2762" s="139"/>
      <c r="O2762" s="138"/>
      <c r="P2762" s="138"/>
      <c r="Q2762" s="140"/>
      <c r="R2762" s="140"/>
      <c r="S2762" s="140"/>
      <c r="T2762" s="137"/>
    </row>
    <row r="2763" spans="1:20" ht="16.899999999999999" customHeight="1" x14ac:dyDescent="0.25">
      <c r="A2763" s="128">
        <v>426</v>
      </c>
      <c r="B2763" s="128" t="s">
        <v>2707</v>
      </c>
      <c r="C2763" s="129" t="s">
        <v>2780</v>
      </c>
      <c r="D2763" s="130" t="s">
        <v>1848</v>
      </c>
      <c r="E2763" s="211">
        <v>150000</v>
      </c>
      <c r="F2763" s="128"/>
      <c r="G2763" s="32">
        <v>150000</v>
      </c>
      <c r="H2763" s="138"/>
      <c r="I2763" s="138"/>
      <c r="J2763" s="139"/>
      <c r="K2763" s="139"/>
      <c r="L2763" s="140"/>
      <c r="M2763" s="140"/>
      <c r="N2763" s="139"/>
      <c r="O2763" s="138"/>
      <c r="P2763" s="138"/>
      <c r="Q2763" s="140"/>
      <c r="R2763" s="140"/>
      <c r="S2763" s="140"/>
      <c r="T2763" s="137"/>
    </row>
    <row r="2764" spans="1:20" ht="16.899999999999999" customHeight="1" x14ac:dyDescent="0.25">
      <c r="A2764" s="128">
        <v>427</v>
      </c>
      <c r="B2764" s="128" t="s">
        <v>2708</v>
      </c>
      <c r="C2764" s="129" t="s">
        <v>2781</v>
      </c>
      <c r="D2764" s="130" t="s">
        <v>2565</v>
      </c>
      <c r="E2764" s="211">
        <v>430000</v>
      </c>
      <c r="F2764" s="128"/>
      <c r="G2764" s="32">
        <v>430000</v>
      </c>
      <c r="H2764" s="138"/>
      <c r="I2764" s="138"/>
      <c r="J2764" s="139"/>
      <c r="K2764" s="139"/>
      <c r="L2764" s="140"/>
      <c r="M2764" s="140"/>
      <c r="N2764" s="139"/>
      <c r="O2764" s="138"/>
      <c r="P2764" s="138"/>
      <c r="Q2764" s="140"/>
      <c r="R2764" s="140"/>
      <c r="S2764" s="140"/>
      <c r="T2764" s="137"/>
    </row>
    <row r="2765" spans="1:20" ht="16.899999999999999" customHeight="1" x14ac:dyDescent="0.25">
      <c r="A2765" s="128">
        <v>428</v>
      </c>
      <c r="B2765" s="128" t="s">
        <v>2709</v>
      </c>
      <c r="C2765" s="129" t="s">
        <v>2782</v>
      </c>
      <c r="D2765" s="130" t="s">
        <v>2783</v>
      </c>
      <c r="E2765" s="211">
        <v>150000</v>
      </c>
      <c r="F2765" s="128"/>
      <c r="G2765" s="32">
        <v>150000</v>
      </c>
      <c r="H2765" s="138"/>
      <c r="I2765" s="138"/>
      <c r="J2765" s="139"/>
      <c r="K2765" s="139"/>
      <c r="L2765" s="140"/>
      <c r="M2765" s="140"/>
      <c r="N2765" s="139"/>
      <c r="O2765" s="138"/>
      <c r="P2765" s="138"/>
      <c r="Q2765" s="140"/>
      <c r="R2765" s="140"/>
      <c r="S2765" s="140"/>
      <c r="T2765" s="137"/>
    </row>
    <row r="2766" spans="1:20" ht="16.899999999999999" customHeight="1" x14ac:dyDescent="0.25">
      <c r="A2766" s="128">
        <v>429</v>
      </c>
      <c r="B2766" s="128" t="s">
        <v>2710</v>
      </c>
      <c r="C2766" s="129" t="s">
        <v>2784</v>
      </c>
      <c r="D2766" s="144" t="s">
        <v>2785</v>
      </c>
      <c r="E2766" s="211">
        <v>640000</v>
      </c>
      <c r="F2766" s="128"/>
      <c r="G2766" s="32">
        <v>640000</v>
      </c>
      <c r="H2766" s="138"/>
      <c r="I2766" s="138"/>
      <c r="J2766" s="139"/>
      <c r="K2766" s="139"/>
      <c r="L2766" s="140"/>
      <c r="M2766" s="140"/>
      <c r="N2766" s="139"/>
      <c r="O2766" s="138"/>
      <c r="P2766" s="138"/>
      <c r="Q2766" s="140"/>
      <c r="R2766" s="140"/>
      <c r="S2766" s="140"/>
      <c r="T2766" s="137"/>
    </row>
    <row r="2767" spans="1:20" ht="16.899999999999999" customHeight="1" x14ac:dyDescent="0.25">
      <c r="A2767" s="128">
        <v>430</v>
      </c>
      <c r="B2767" s="128" t="s">
        <v>2711</v>
      </c>
      <c r="C2767" s="129" t="s">
        <v>2786</v>
      </c>
      <c r="D2767" s="144" t="s">
        <v>2787</v>
      </c>
      <c r="E2767" s="211">
        <v>640000</v>
      </c>
      <c r="F2767" s="128"/>
      <c r="G2767" s="32">
        <v>640000</v>
      </c>
      <c r="H2767" s="138"/>
      <c r="I2767" s="138"/>
      <c r="J2767" s="139"/>
      <c r="K2767" s="139"/>
      <c r="L2767" s="140"/>
      <c r="M2767" s="140"/>
      <c r="N2767" s="139"/>
      <c r="O2767" s="138"/>
      <c r="P2767" s="138"/>
      <c r="Q2767" s="140"/>
      <c r="R2767" s="140"/>
      <c r="S2767" s="140"/>
      <c r="T2767" s="137"/>
    </row>
    <row r="2768" spans="1:20" ht="16.899999999999999" customHeight="1" x14ac:dyDescent="0.25">
      <c r="A2768" s="128">
        <v>431</v>
      </c>
      <c r="B2768" s="128" t="s">
        <v>2712</v>
      </c>
      <c r="C2768" s="129" t="s">
        <v>2788</v>
      </c>
      <c r="D2768" s="130" t="s">
        <v>1848</v>
      </c>
      <c r="E2768" s="211">
        <v>150000</v>
      </c>
      <c r="F2768" s="128"/>
      <c r="G2768" s="32">
        <v>150000</v>
      </c>
      <c r="H2768" s="138"/>
      <c r="I2768" s="138"/>
      <c r="J2768" s="139"/>
      <c r="K2768" s="139"/>
      <c r="L2768" s="140"/>
      <c r="M2768" s="140"/>
      <c r="N2768" s="139"/>
      <c r="O2768" s="138"/>
      <c r="P2768" s="138"/>
      <c r="Q2768" s="140"/>
      <c r="R2768" s="140"/>
      <c r="S2768" s="140"/>
      <c r="T2768" s="137"/>
    </row>
    <row r="2769" spans="1:20" ht="16.899999999999999" customHeight="1" x14ac:dyDescent="0.25">
      <c r="A2769" s="128">
        <v>432</v>
      </c>
      <c r="B2769" s="128" t="s">
        <v>2713</v>
      </c>
      <c r="C2769" s="129" t="s">
        <v>2789</v>
      </c>
      <c r="D2769" s="130" t="s">
        <v>2565</v>
      </c>
      <c r="E2769" s="211">
        <v>430000</v>
      </c>
      <c r="F2769" s="128"/>
      <c r="G2769" s="32">
        <v>430000</v>
      </c>
      <c r="H2769" s="138"/>
      <c r="I2769" s="138"/>
      <c r="J2769" s="139"/>
      <c r="K2769" s="139"/>
      <c r="L2769" s="140"/>
      <c r="M2769" s="140"/>
      <c r="N2769" s="139"/>
      <c r="O2769" s="138"/>
      <c r="P2769" s="138"/>
      <c r="Q2769" s="140"/>
      <c r="R2769" s="140"/>
      <c r="S2769" s="140"/>
      <c r="T2769" s="137"/>
    </row>
    <row r="2770" spans="1:20" ht="16.899999999999999" customHeight="1" x14ac:dyDescent="0.25">
      <c r="A2770" s="128">
        <v>433</v>
      </c>
      <c r="B2770" s="128" t="s">
        <v>2714</v>
      </c>
      <c r="C2770" s="129" t="s">
        <v>2790</v>
      </c>
      <c r="D2770" s="143" t="s">
        <v>2791</v>
      </c>
      <c r="E2770" s="211">
        <v>720000</v>
      </c>
      <c r="F2770" s="128"/>
      <c r="G2770" s="32">
        <v>720000</v>
      </c>
      <c r="H2770" s="138"/>
      <c r="I2770" s="138"/>
      <c r="J2770" s="139"/>
      <c r="K2770" s="139"/>
      <c r="L2770" s="140"/>
      <c r="M2770" s="140"/>
      <c r="N2770" s="139"/>
      <c r="O2770" s="138"/>
      <c r="P2770" s="138"/>
      <c r="Q2770" s="140"/>
      <c r="R2770" s="140"/>
      <c r="S2770" s="140"/>
      <c r="T2770" s="137"/>
    </row>
    <row r="2771" spans="1:20" ht="16.899999999999999" customHeight="1" x14ac:dyDescent="0.25">
      <c r="A2771" s="128">
        <v>434</v>
      </c>
      <c r="B2771" s="128" t="s">
        <v>2715</v>
      </c>
      <c r="C2771" s="129" t="s">
        <v>2792</v>
      </c>
      <c r="D2771" s="130" t="s">
        <v>2565</v>
      </c>
      <c r="E2771" s="211">
        <v>430000</v>
      </c>
      <c r="F2771" s="128"/>
      <c r="G2771" s="32">
        <v>430000</v>
      </c>
      <c r="H2771" s="138"/>
      <c r="I2771" s="138"/>
      <c r="J2771" s="139"/>
      <c r="K2771" s="139"/>
      <c r="L2771" s="140"/>
      <c r="M2771" s="140"/>
      <c r="N2771" s="139"/>
      <c r="O2771" s="138"/>
      <c r="P2771" s="138"/>
      <c r="Q2771" s="140"/>
      <c r="R2771" s="140"/>
      <c r="S2771" s="140"/>
      <c r="T2771" s="137"/>
    </row>
    <row r="2772" spans="1:20" ht="16.899999999999999" customHeight="1" x14ac:dyDescent="0.25">
      <c r="A2772" s="128">
        <v>435</v>
      </c>
      <c r="B2772" s="128" t="s">
        <v>2716</v>
      </c>
      <c r="C2772" s="129" t="s">
        <v>2793</v>
      </c>
      <c r="D2772" s="130" t="s">
        <v>2794</v>
      </c>
      <c r="E2772" s="211">
        <v>400000</v>
      </c>
      <c r="F2772" s="128"/>
      <c r="G2772" s="32">
        <v>400000</v>
      </c>
      <c r="H2772" s="138"/>
      <c r="I2772" s="138"/>
      <c r="J2772" s="139"/>
      <c r="K2772" s="139"/>
      <c r="L2772" s="140"/>
      <c r="M2772" s="140"/>
      <c r="N2772" s="139"/>
      <c r="O2772" s="138"/>
      <c r="P2772" s="138"/>
      <c r="Q2772" s="140"/>
      <c r="R2772" s="140"/>
      <c r="S2772" s="140"/>
      <c r="T2772" s="137"/>
    </row>
    <row r="2773" spans="1:20" ht="16.899999999999999" customHeight="1" x14ac:dyDescent="0.25">
      <c r="A2773" s="128">
        <v>436</v>
      </c>
      <c r="B2773" s="128" t="s">
        <v>2717</v>
      </c>
      <c r="C2773" s="129" t="s">
        <v>2795</v>
      </c>
      <c r="D2773" s="130" t="s">
        <v>1848</v>
      </c>
      <c r="E2773" s="211">
        <v>150000</v>
      </c>
      <c r="F2773" s="128"/>
      <c r="G2773" s="32">
        <v>150000</v>
      </c>
      <c r="H2773" s="138"/>
      <c r="I2773" s="138"/>
      <c r="J2773" s="139"/>
      <c r="K2773" s="139"/>
      <c r="L2773" s="140"/>
      <c r="M2773" s="140"/>
      <c r="N2773" s="139"/>
      <c r="O2773" s="138"/>
      <c r="P2773" s="138"/>
      <c r="Q2773" s="140"/>
      <c r="R2773" s="140"/>
      <c r="S2773" s="140"/>
      <c r="T2773" s="137"/>
    </row>
    <row r="2774" spans="1:20" ht="16.899999999999999" customHeight="1" x14ac:dyDescent="0.25">
      <c r="A2774" s="128">
        <v>437</v>
      </c>
      <c r="B2774" s="128" t="s">
        <v>2718</v>
      </c>
      <c r="C2774" s="129" t="s">
        <v>2796</v>
      </c>
      <c r="D2774" s="130" t="s">
        <v>2573</v>
      </c>
      <c r="E2774" s="211">
        <v>150000</v>
      </c>
      <c r="F2774" s="128"/>
      <c r="G2774" s="32">
        <v>150000</v>
      </c>
      <c r="H2774" s="138"/>
      <c r="I2774" s="138"/>
      <c r="J2774" s="139"/>
      <c r="K2774" s="139"/>
      <c r="L2774" s="140"/>
      <c r="M2774" s="140"/>
      <c r="N2774" s="139"/>
      <c r="O2774" s="138"/>
      <c r="P2774" s="138"/>
      <c r="Q2774" s="140"/>
      <c r="R2774" s="140"/>
      <c r="S2774" s="140"/>
      <c r="T2774" s="137"/>
    </row>
    <row r="2775" spans="1:20" ht="16.899999999999999" customHeight="1" x14ac:dyDescent="0.25">
      <c r="A2775" s="128">
        <v>438</v>
      </c>
      <c r="B2775" s="128" t="s">
        <v>2719</v>
      </c>
      <c r="C2775" s="129" t="s">
        <v>2797</v>
      </c>
      <c r="D2775" s="130" t="s">
        <v>2573</v>
      </c>
      <c r="E2775" s="211">
        <v>150000</v>
      </c>
      <c r="F2775" s="128"/>
      <c r="G2775" s="32">
        <v>150000</v>
      </c>
      <c r="H2775" s="138"/>
      <c r="I2775" s="138"/>
      <c r="J2775" s="139"/>
      <c r="K2775" s="139"/>
      <c r="L2775" s="140"/>
      <c r="M2775" s="140"/>
      <c r="N2775" s="139"/>
      <c r="O2775" s="138"/>
      <c r="P2775" s="138"/>
      <c r="Q2775" s="140"/>
      <c r="R2775" s="140"/>
      <c r="S2775" s="140"/>
      <c r="T2775" s="137"/>
    </row>
    <row r="2776" spans="1:20" ht="16.899999999999999" customHeight="1" x14ac:dyDescent="0.25">
      <c r="A2776" s="128">
        <v>439</v>
      </c>
      <c r="B2776" s="128" t="s">
        <v>2720</v>
      </c>
      <c r="C2776" s="129" t="s">
        <v>2798</v>
      </c>
      <c r="D2776" s="130" t="s">
        <v>2573</v>
      </c>
      <c r="E2776" s="211">
        <v>150000</v>
      </c>
      <c r="F2776" s="128"/>
      <c r="G2776" s="32">
        <v>150000</v>
      </c>
      <c r="H2776" s="138"/>
      <c r="I2776" s="138"/>
      <c r="J2776" s="139"/>
      <c r="K2776" s="139"/>
      <c r="L2776" s="140"/>
      <c r="M2776" s="140"/>
      <c r="N2776" s="139"/>
      <c r="O2776" s="138"/>
      <c r="P2776" s="138"/>
      <c r="Q2776" s="140"/>
      <c r="R2776" s="140"/>
      <c r="S2776" s="140"/>
      <c r="T2776" s="137"/>
    </row>
    <row r="2777" spans="1:20" ht="16.899999999999999" customHeight="1" x14ac:dyDescent="0.25">
      <c r="A2777" s="128">
        <v>440</v>
      </c>
      <c r="B2777" s="128" t="s">
        <v>2721</v>
      </c>
      <c r="C2777" s="129" t="s">
        <v>2799</v>
      </c>
      <c r="D2777" s="130" t="s">
        <v>1848</v>
      </c>
      <c r="E2777" s="211">
        <v>150000</v>
      </c>
      <c r="F2777" s="128"/>
      <c r="G2777" s="32">
        <v>150000</v>
      </c>
      <c r="H2777" s="138"/>
      <c r="I2777" s="138"/>
      <c r="J2777" s="139"/>
      <c r="K2777" s="139"/>
      <c r="L2777" s="140"/>
      <c r="M2777" s="140"/>
      <c r="N2777" s="139"/>
      <c r="O2777" s="138"/>
      <c r="P2777" s="138"/>
      <c r="Q2777" s="140"/>
      <c r="R2777" s="140"/>
      <c r="S2777" s="140"/>
      <c r="T2777" s="137"/>
    </row>
    <row r="2778" spans="1:20" ht="16.899999999999999" customHeight="1" x14ac:dyDescent="0.25">
      <c r="A2778" s="128">
        <v>441</v>
      </c>
      <c r="B2778" s="128" t="s">
        <v>2722</v>
      </c>
      <c r="C2778" s="129" t="s">
        <v>2800</v>
      </c>
      <c r="D2778" s="130" t="s">
        <v>1848</v>
      </c>
      <c r="E2778" s="211">
        <v>150000</v>
      </c>
      <c r="F2778" s="128"/>
      <c r="G2778" s="32">
        <v>150000</v>
      </c>
      <c r="H2778" s="138"/>
      <c r="I2778" s="138"/>
      <c r="J2778" s="139"/>
      <c r="K2778" s="139"/>
      <c r="L2778" s="140"/>
      <c r="M2778" s="140"/>
      <c r="N2778" s="139"/>
      <c r="O2778" s="138"/>
      <c r="P2778" s="138"/>
      <c r="Q2778" s="140"/>
      <c r="R2778" s="140"/>
      <c r="S2778" s="140"/>
      <c r="T2778" s="137"/>
    </row>
    <row r="2779" spans="1:20" ht="16.899999999999999" customHeight="1" x14ac:dyDescent="0.25">
      <c r="A2779" s="128">
        <v>442</v>
      </c>
      <c r="B2779" s="128" t="s">
        <v>2723</v>
      </c>
      <c r="C2779" s="129" t="s">
        <v>2801</v>
      </c>
      <c r="D2779" s="130" t="s">
        <v>1848</v>
      </c>
      <c r="E2779" s="211">
        <v>150000</v>
      </c>
      <c r="F2779" s="32">
        <f>SUM(E2762:E2779)</f>
        <v>5640000</v>
      </c>
      <c r="G2779" s="32">
        <v>150000</v>
      </c>
      <c r="H2779" s="138"/>
      <c r="I2779" s="138"/>
      <c r="J2779" s="139"/>
      <c r="K2779" s="139"/>
      <c r="L2779" s="140"/>
      <c r="M2779" s="140"/>
      <c r="N2779" s="139"/>
      <c r="O2779" s="138"/>
      <c r="P2779" s="138"/>
      <c r="Q2779" s="140"/>
      <c r="R2779" s="140"/>
      <c r="S2779" s="140"/>
      <c r="T2779" s="137"/>
    </row>
    <row r="2780" spans="1:20" ht="16.899999999999999" customHeight="1" x14ac:dyDescent="0.25">
      <c r="A2780" s="128">
        <v>443</v>
      </c>
      <c r="B2780" s="128" t="s">
        <v>2724</v>
      </c>
      <c r="C2780" s="129" t="s">
        <v>2802</v>
      </c>
      <c r="D2780" s="130" t="s">
        <v>2803</v>
      </c>
      <c r="E2780" s="211">
        <v>150000</v>
      </c>
      <c r="F2780" s="128"/>
      <c r="G2780" s="138"/>
      <c r="H2780" s="130" t="s">
        <v>2803</v>
      </c>
      <c r="I2780" s="32">
        <v>150000</v>
      </c>
      <c r="J2780" s="139"/>
      <c r="K2780" s="139"/>
      <c r="L2780" s="140"/>
      <c r="M2780" s="140"/>
      <c r="N2780" s="139"/>
      <c r="O2780" s="138"/>
      <c r="P2780" s="138"/>
      <c r="Q2780" s="140"/>
      <c r="R2780" s="140"/>
      <c r="S2780" s="140"/>
      <c r="T2780" s="137"/>
    </row>
    <row r="2781" spans="1:20" ht="16.899999999999999" customHeight="1" x14ac:dyDescent="0.25">
      <c r="A2781" s="128">
        <v>444</v>
      </c>
      <c r="B2781" s="128" t="s">
        <v>2725</v>
      </c>
      <c r="C2781" s="129" t="s">
        <v>2804</v>
      </c>
      <c r="D2781" s="130" t="s">
        <v>2803</v>
      </c>
      <c r="E2781" s="211">
        <v>150000</v>
      </c>
      <c r="F2781" s="128"/>
      <c r="G2781" s="138"/>
      <c r="H2781" s="130" t="s">
        <v>2803</v>
      </c>
      <c r="I2781" s="32">
        <v>150000</v>
      </c>
      <c r="J2781" s="139"/>
      <c r="K2781" s="139"/>
      <c r="L2781" s="140"/>
      <c r="M2781" s="140"/>
      <c r="N2781" s="139"/>
      <c r="O2781" s="138"/>
      <c r="P2781" s="138"/>
      <c r="Q2781" s="140"/>
      <c r="R2781" s="140"/>
      <c r="S2781" s="140"/>
      <c r="T2781" s="137"/>
    </row>
    <row r="2782" spans="1:20" ht="16.899999999999999" customHeight="1" x14ac:dyDescent="0.25">
      <c r="A2782" s="128">
        <v>445</v>
      </c>
      <c r="B2782" s="128" t="s">
        <v>2726</v>
      </c>
      <c r="C2782" s="129" t="s">
        <v>2805</v>
      </c>
      <c r="D2782" s="130" t="s">
        <v>2803</v>
      </c>
      <c r="E2782" s="211">
        <v>150000</v>
      </c>
      <c r="F2782" s="128"/>
      <c r="G2782" s="138"/>
      <c r="H2782" s="130" t="s">
        <v>2803</v>
      </c>
      <c r="I2782" s="32">
        <v>150000</v>
      </c>
      <c r="J2782" s="139"/>
      <c r="K2782" s="139"/>
      <c r="L2782" s="140"/>
      <c r="M2782" s="140"/>
      <c r="N2782" s="139"/>
      <c r="O2782" s="138"/>
      <c r="P2782" s="138"/>
      <c r="Q2782" s="140"/>
      <c r="R2782" s="140"/>
      <c r="S2782" s="140"/>
      <c r="T2782" s="137"/>
    </row>
    <row r="2783" spans="1:20" ht="16.899999999999999" customHeight="1" x14ac:dyDescent="0.25">
      <c r="A2783" s="128">
        <v>446</v>
      </c>
      <c r="B2783" s="128" t="s">
        <v>2727</v>
      </c>
      <c r="C2783" s="129" t="s">
        <v>2806</v>
      </c>
      <c r="D2783" s="130" t="s">
        <v>2803</v>
      </c>
      <c r="E2783" s="211">
        <v>150000</v>
      </c>
      <c r="F2783" s="128"/>
      <c r="G2783" s="138"/>
      <c r="H2783" s="130" t="s">
        <v>2803</v>
      </c>
      <c r="I2783" s="32">
        <v>150000</v>
      </c>
      <c r="J2783" s="139"/>
      <c r="K2783" s="139"/>
      <c r="L2783" s="140"/>
      <c r="M2783" s="140"/>
      <c r="N2783" s="139"/>
      <c r="O2783" s="138"/>
      <c r="P2783" s="138"/>
      <c r="Q2783" s="140"/>
      <c r="R2783" s="140"/>
      <c r="S2783" s="140"/>
      <c r="T2783" s="137"/>
    </row>
    <row r="2784" spans="1:20" ht="16.899999999999999" customHeight="1" x14ac:dyDescent="0.25">
      <c r="A2784" s="128">
        <v>447</v>
      </c>
      <c r="B2784" s="128" t="s">
        <v>2728</v>
      </c>
      <c r="C2784" s="129" t="s">
        <v>2807</v>
      </c>
      <c r="D2784" s="130" t="s">
        <v>2803</v>
      </c>
      <c r="E2784" s="211">
        <v>150000</v>
      </c>
      <c r="F2784" s="128"/>
      <c r="G2784" s="138"/>
      <c r="H2784" s="130" t="s">
        <v>2803</v>
      </c>
      <c r="I2784" s="32">
        <v>150000</v>
      </c>
      <c r="J2784" s="139"/>
      <c r="K2784" s="139"/>
      <c r="L2784" s="140"/>
      <c r="M2784" s="140"/>
      <c r="N2784" s="139"/>
      <c r="O2784" s="138"/>
      <c r="P2784" s="138"/>
      <c r="Q2784" s="140"/>
      <c r="R2784" s="140"/>
      <c r="S2784" s="140"/>
      <c r="T2784" s="137"/>
    </row>
    <row r="2785" spans="1:20" ht="16.899999999999999" customHeight="1" x14ac:dyDescent="0.25">
      <c r="A2785" s="128">
        <v>448</v>
      </c>
      <c r="B2785" s="128" t="s">
        <v>2729</v>
      </c>
      <c r="C2785" s="129" t="s">
        <v>2808</v>
      </c>
      <c r="D2785" s="130" t="s">
        <v>2803</v>
      </c>
      <c r="E2785" s="211">
        <v>150000</v>
      </c>
      <c r="F2785" s="128"/>
      <c r="G2785" s="138"/>
      <c r="H2785" s="130" t="s">
        <v>2803</v>
      </c>
      <c r="I2785" s="32">
        <v>150000</v>
      </c>
      <c r="J2785" s="139"/>
      <c r="K2785" s="139"/>
      <c r="L2785" s="140"/>
      <c r="M2785" s="140"/>
      <c r="N2785" s="139"/>
      <c r="O2785" s="138"/>
      <c r="P2785" s="138"/>
      <c r="Q2785" s="140"/>
      <c r="R2785" s="140"/>
      <c r="S2785" s="140"/>
      <c r="T2785" s="137"/>
    </row>
    <row r="2786" spans="1:20" ht="16.899999999999999" customHeight="1" x14ac:dyDescent="0.25">
      <c r="A2786" s="128">
        <v>449</v>
      </c>
      <c r="B2786" s="128" t="s">
        <v>2730</v>
      </c>
      <c r="C2786" s="129" t="s">
        <v>2809</v>
      </c>
      <c r="D2786" s="130" t="s">
        <v>2576</v>
      </c>
      <c r="E2786" s="211">
        <v>430000</v>
      </c>
      <c r="F2786" s="128"/>
      <c r="G2786" s="138"/>
      <c r="H2786" s="130" t="s">
        <v>2576</v>
      </c>
      <c r="I2786" s="32">
        <v>430000</v>
      </c>
      <c r="J2786" s="139"/>
      <c r="K2786" s="139"/>
      <c r="L2786" s="140"/>
      <c r="M2786" s="140"/>
      <c r="N2786" s="139"/>
      <c r="O2786" s="138"/>
      <c r="P2786" s="138"/>
      <c r="Q2786" s="140"/>
      <c r="R2786" s="140"/>
      <c r="S2786" s="140"/>
      <c r="T2786" s="137"/>
    </row>
    <row r="2787" spans="1:20" ht="16.899999999999999" customHeight="1" x14ac:dyDescent="0.25">
      <c r="A2787" s="128">
        <v>450</v>
      </c>
      <c r="B2787" s="128" t="s">
        <v>2731</v>
      </c>
      <c r="C2787" s="129" t="s">
        <v>2810</v>
      </c>
      <c r="D2787" s="130" t="s">
        <v>2576</v>
      </c>
      <c r="E2787" s="211">
        <v>430000</v>
      </c>
      <c r="F2787" s="128"/>
      <c r="G2787" s="138"/>
      <c r="H2787" s="130" t="s">
        <v>2576</v>
      </c>
      <c r="I2787" s="32">
        <v>430000</v>
      </c>
      <c r="J2787" s="139"/>
      <c r="K2787" s="139"/>
      <c r="L2787" s="140"/>
      <c r="M2787" s="140"/>
      <c r="N2787" s="139"/>
      <c r="O2787" s="138"/>
      <c r="P2787" s="138"/>
      <c r="Q2787" s="140"/>
      <c r="R2787" s="140"/>
      <c r="S2787" s="140"/>
      <c r="T2787" s="137"/>
    </row>
    <row r="2788" spans="1:20" ht="16.899999999999999" customHeight="1" x14ac:dyDescent="0.25">
      <c r="A2788" s="128">
        <v>451</v>
      </c>
      <c r="B2788" s="128" t="s">
        <v>2732</v>
      </c>
      <c r="C2788" s="129" t="s">
        <v>2811</v>
      </c>
      <c r="D2788" s="130" t="s">
        <v>2576</v>
      </c>
      <c r="E2788" s="211">
        <v>430000</v>
      </c>
      <c r="F2788" s="128"/>
      <c r="G2788" s="138"/>
      <c r="H2788" s="130" t="s">
        <v>2576</v>
      </c>
      <c r="I2788" s="32">
        <v>430000</v>
      </c>
      <c r="J2788" s="139"/>
      <c r="K2788" s="139"/>
      <c r="L2788" s="140"/>
      <c r="M2788" s="140"/>
      <c r="N2788" s="139"/>
      <c r="O2788" s="138"/>
      <c r="P2788" s="138"/>
      <c r="Q2788" s="140"/>
      <c r="R2788" s="140"/>
      <c r="S2788" s="140"/>
      <c r="T2788" s="137"/>
    </row>
    <row r="2789" spans="1:20" ht="16.899999999999999" customHeight="1" x14ac:dyDescent="0.25">
      <c r="A2789" s="128">
        <v>452</v>
      </c>
      <c r="B2789" s="128" t="s">
        <v>2733</v>
      </c>
      <c r="C2789" s="129" t="s">
        <v>2812</v>
      </c>
      <c r="D2789" s="130" t="s">
        <v>2803</v>
      </c>
      <c r="E2789" s="211">
        <v>150000</v>
      </c>
      <c r="F2789" s="128"/>
      <c r="G2789" s="138"/>
      <c r="H2789" s="130" t="s">
        <v>2803</v>
      </c>
      <c r="I2789" s="32">
        <v>150000</v>
      </c>
      <c r="J2789" s="139"/>
      <c r="K2789" s="139"/>
      <c r="L2789" s="140"/>
      <c r="M2789" s="140"/>
      <c r="N2789" s="139"/>
      <c r="O2789" s="138"/>
      <c r="P2789" s="138"/>
      <c r="Q2789" s="140"/>
      <c r="R2789" s="140"/>
      <c r="S2789" s="140"/>
      <c r="T2789" s="137"/>
    </row>
    <row r="2790" spans="1:20" ht="16.899999999999999" customHeight="1" x14ac:dyDescent="0.25">
      <c r="A2790" s="128">
        <v>453</v>
      </c>
      <c r="B2790" s="128" t="s">
        <v>2734</v>
      </c>
      <c r="C2790" s="129" t="s">
        <v>2813</v>
      </c>
      <c r="D2790" s="130" t="s">
        <v>2803</v>
      </c>
      <c r="E2790" s="211">
        <v>150000</v>
      </c>
      <c r="F2790" s="128"/>
      <c r="G2790" s="138"/>
      <c r="H2790" s="130" t="s">
        <v>2803</v>
      </c>
      <c r="I2790" s="32">
        <v>150000</v>
      </c>
      <c r="J2790" s="139"/>
      <c r="K2790" s="139"/>
      <c r="L2790" s="140"/>
      <c r="M2790" s="140"/>
      <c r="N2790" s="139"/>
      <c r="O2790" s="138"/>
      <c r="P2790" s="138"/>
      <c r="Q2790" s="140"/>
      <c r="R2790" s="140"/>
      <c r="S2790" s="140"/>
      <c r="T2790" s="137"/>
    </row>
    <row r="2791" spans="1:20" ht="16.899999999999999" customHeight="1" x14ac:dyDescent="0.25">
      <c r="A2791" s="128">
        <v>454</v>
      </c>
      <c r="B2791" s="128" t="s">
        <v>2735</v>
      </c>
      <c r="C2791" s="129" t="s">
        <v>2814</v>
      </c>
      <c r="D2791" s="130" t="s">
        <v>2803</v>
      </c>
      <c r="E2791" s="211">
        <v>150000</v>
      </c>
      <c r="F2791" s="128"/>
      <c r="G2791" s="138"/>
      <c r="H2791" s="130" t="s">
        <v>2803</v>
      </c>
      <c r="I2791" s="32">
        <v>150000</v>
      </c>
      <c r="J2791" s="139"/>
      <c r="K2791" s="139"/>
      <c r="L2791" s="140"/>
      <c r="M2791" s="140"/>
      <c r="N2791" s="139"/>
      <c r="O2791" s="138"/>
      <c r="P2791" s="138"/>
      <c r="Q2791" s="140"/>
      <c r="R2791" s="140"/>
      <c r="S2791" s="140"/>
      <c r="T2791" s="137"/>
    </row>
    <row r="2792" spans="1:20" ht="16.899999999999999" customHeight="1" x14ac:dyDescent="0.25">
      <c r="A2792" s="128">
        <v>455</v>
      </c>
      <c r="B2792" s="128" t="s">
        <v>2736</v>
      </c>
      <c r="C2792" s="129" t="s">
        <v>2815</v>
      </c>
      <c r="D2792" s="130" t="s">
        <v>2803</v>
      </c>
      <c r="E2792" s="211">
        <v>150000</v>
      </c>
      <c r="F2792" s="128"/>
      <c r="G2792" s="138"/>
      <c r="H2792" s="130" t="s">
        <v>2803</v>
      </c>
      <c r="I2792" s="32">
        <v>150000</v>
      </c>
      <c r="J2792" s="139"/>
      <c r="K2792" s="139"/>
      <c r="L2792" s="140"/>
      <c r="M2792" s="140"/>
      <c r="N2792" s="139"/>
      <c r="O2792" s="138"/>
      <c r="P2792" s="138"/>
      <c r="Q2792" s="140"/>
      <c r="R2792" s="140"/>
      <c r="S2792" s="140"/>
      <c r="T2792" s="137"/>
    </row>
    <row r="2793" spans="1:20" ht="16.899999999999999" customHeight="1" x14ac:dyDescent="0.25">
      <c r="A2793" s="128">
        <v>456</v>
      </c>
      <c r="B2793" s="128" t="s">
        <v>2737</v>
      </c>
      <c r="C2793" s="129" t="s">
        <v>2816</v>
      </c>
      <c r="D2793" s="130" t="s">
        <v>2803</v>
      </c>
      <c r="E2793" s="211">
        <v>150000</v>
      </c>
      <c r="F2793" s="128"/>
      <c r="G2793" s="138"/>
      <c r="H2793" s="130" t="s">
        <v>2803</v>
      </c>
      <c r="I2793" s="32">
        <v>150000</v>
      </c>
      <c r="J2793" s="139"/>
      <c r="K2793" s="139"/>
      <c r="L2793" s="140"/>
      <c r="M2793" s="140"/>
      <c r="N2793" s="139"/>
      <c r="O2793" s="138"/>
      <c r="P2793" s="138"/>
      <c r="Q2793" s="140"/>
      <c r="R2793" s="140"/>
      <c r="S2793" s="140"/>
      <c r="T2793" s="137"/>
    </row>
    <row r="2794" spans="1:20" ht="16.899999999999999" customHeight="1" x14ac:dyDescent="0.25">
      <c r="A2794" s="128">
        <v>457</v>
      </c>
      <c r="B2794" s="128" t="s">
        <v>2738</v>
      </c>
      <c r="C2794" s="129" t="s">
        <v>2817</v>
      </c>
      <c r="D2794" s="130" t="s">
        <v>2803</v>
      </c>
      <c r="E2794" s="211">
        <v>150000</v>
      </c>
      <c r="F2794" s="128"/>
      <c r="G2794" s="138"/>
      <c r="H2794" s="130" t="s">
        <v>2803</v>
      </c>
      <c r="I2794" s="32">
        <v>150000</v>
      </c>
      <c r="J2794" s="139"/>
      <c r="K2794" s="139"/>
      <c r="L2794" s="140"/>
      <c r="M2794" s="140"/>
      <c r="N2794" s="139"/>
      <c r="O2794" s="138"/>
      <c r="P2794" s="138"/>
      <c r="Q2794" s="140"/>
      <c r="R2794" s="140"/>
      <c r="S2794" s="140"/>
      <c r="T2794" s="137"/>
    </row>
    <row r="2795" spans="1:20" ht="16.899999999999999" customHeight="1" x14ac:dyDescent="0.25">
      <c r="A2795" s="128">
        <v>458</v>
      </c>
      <c r="B2795" s="128" t="s">
        <v>2739</v>
      </c>
      <c r="C2795" s="129" t="s">
        <v>2818</v>
      </c>
      <c r="D2795" s="130" t="s">
        <v>2803</v>
      </c>
      <c r="E2795" s="211">
        <v>150000</v>
      </c>
      <c r="F2795" s="128"/>
      <c r="G2795" s="138"/>
      <c r="H2795" s="130" t="s">
        <v>2803</v>
      </c>
      <c r="I2795" s="32">
        <v>150000</v>
      </c>
      <c r="J2795" s="139"/>
      <c r="K2795" s="139"/>
      <c r="L2795" s="140"/>
      <c r="M2795" s="140"/>
      <c r="N2795" s="139"/>
      <c r="O2795" s="138"/>
      <c r="P2795" s="138"/>
      <c r="Q2795" s="140"/>
      <c r="R2795" s="140"/>
      <c r="S2795" s="140"/>
      <c r="T2795" s="137"/>
    </row>
    <row r="2796" spans="1:20" ht="16.899999999999999" customHeight="1" x14ac:dyDescent="0.25">
      <c r="A2796" s="128">
        <v>459</v>
      </c>
      <c r="B2796" s="128" t="s">
        <v>2740</v>
      </c>
      <c r="C2796" s="129" t="s">
        <v>2819</v>
      </c>
      <c r="D2796" s="130" t="s">
        <v>2794</v>
      </c>
      <c r="E2796" s="211">
        <v>400000</v>
      </c>
      <c r="F2796" s="128"/>
      <c r="G2796" s="138"/>
      <c r="H2796" s="130" t="s">
        <v>2794</v>
      </c>
      <c r="I2796" s="32">
        <v>400000</v>
      </c>
      <c r="J2796" s="139"/>
      <c r="K2796" s="139"/>
      <c r="L2796" s="140"/>
      <c r="M2796" s="140"/>
      <c r="N2796" s="139"/>
      <c r="O2796" s="138"/>
      <c r="P2796" s="138"/>
      <c r="Q2796" s="140"/>
      <c r="R2796" s="140"/>
      <c r="S2796" s="140"/>
      <c r="T2796" s="137"/>
    </row>
    <row r="2797" spans="1:20" ht="16.899999999999999" customHeight="1" x14ac:dyDescent="0.25">
      <c r="A2797" s="128">
        <v>460</v>
      </c>
      <c r="B2797" s="128" t="s">
        <v>2741</v>
      </c>
      <c r="C2797" s="129" t="s">
        <v>2820</v>
      </c>
      <c r="D2797" s="130" t="s">
        <v>2794</v>
      </c>
      <c r="E2797" s="211">
        <v>400000</v>
      </c>
      <c r="F2797" s="128"/>
      <c r="G2797" s="138"/>
      <c r="H2797" s="130" t="s">
        <v>2794</v>
      </c>
      <c r="I2797" s="32">
        <v>400000</v>
      </c>
      <c r="J2797" s="139"/>
      <c r="K2797" s="139"/>
      <c r="L2797" s="140"/>
      <c r="M2797" s="140"/>
      <c r="N2797" s="139"/>
      <c r="O2797" s="138"/>
      <c r="P2797" s="138"/>
      <c r="Q2797" s="140"/>
      <c r="R2797" s="140"/>
      <c r="S2797" s="140"/>
      <c r="T2797" s="137"/>
    </row>
    <row r="2798" spans="1:20" ht="16.899999999999999" customHeight="1" x14ac:dyDescent="0.25">
      <c r="A2798" s="128">
        <v>461</v>
      </c>
      <c r="B2798" s="128" t="s">
        <v>2742</v>
      </c>
      <c r="C2798" s="129" t="s">
        <v>2821</v>
      </c>
      <c r="D2798" s="130" t="s">
        <v>2803</v>
      </c>
      <c r="E2798" s="211">
        <v>150000</v>
      </c>
      <c r="F2798" s="128"/>
      <c r="G2798" s="138"/>
      <c r="H2798" s="130" t="s">
        <v>2803</v>
      </c>
      <c r="I2798" s="32">
        <v>150000</v>
      </c>
      <c r="J2798" s="139"/>
      <c r="K2798" s="139"/>
      <c r="L2798" s="140"/>
      <c r="M2798" s="140"/>
      <c r="N2798" s="139"/>
      <c r="O2798" s="138"/>
      <c r="P2798" s="138"/>
      <c r="Q2798" s="140"/>
      <c r="R2798" s="140"/>
      <c r="S2798" s="140"/>
      <c r="T2798" s="137"/>
    </row>
    <row r="2799" spans="1:20" ht="16.899999999999999" customHeight="1" x14ac:dyDescent="0.25">
      <c r="A2799" s="128">
        <v>462</v>
      </c>
      <c r="B2799" s="128" t="s">
        <v>2743</v>
      </c>
      <c r="C2799" s="129" t="s">
        <v>2822</v>
      </c>
      <c r="D2799" s="130" t="s">
        <v>2803</v>
      </c>
      <c r="E2799" s="211">
        <v>150000</v>
      </c>
      <c r="F2799" s="128"/>
      <c r="G2799" s="138"/>
      <c r="H2799" s="130" t="s">
        <v>2803</v>
      </c>
      <c r="I2799" s="32">
        <v>150000</v>
      </c>
      <c r="J2799" s="139"/>
      <c r="K2799" s="139"/>
      <c r="L2799" s="140"/>
      <c r="M2799" s="140"/>
      <c r="N2799" s="139"/>
      <c r="O2799" s="138"/>
      <c r="P2799" s="138"/>
      <c r="Q2799" s="140"/>
      <c r="R2799" s="140"/>
      <c r="S2799" s="140"/>
      <c r="T2799" s="137"/>
    </row>
    <row r="2800" spans="1:20" ht="16.899999999999999" customHeight="1" x14ac:dyDescent="0.25">
      <c r="A2800" s="128">
        <v>463</v>
      </c>
      <c r="B2800" s="128" t="s">
        <v>2744</v>
      </c>
      <c r="C2800" s="129" t="s">
        <v>2823</v>
      </c>
      <c r="D2800" s="130" t="s">
        <v>2803</v>
      </c>
      <c r="E2800" s="211">
        <v>150000</v>
      </c>
      <c r="F2800" s="128"/>
      <c r="G2800" s="138"/>
      <c r="H2800" s="130" t="s">
        <v>2803</v>
      </c>
      <c r="I2800" s="32">
        <v>150000</v>
      </c>
      <c r="J2800" s="139"/>
      <c r="K2800" s="139"/>
      <c r="L2800" s="140"/>
      <c r="M2800" s="140"/>
      <c r="N2800" s="139"/>
      <c r="O2800" s="138"/>
      <c r="P2800" s="138"/>
      <c r="Q2800" s="140"/>
      <c r="R2800" s="140"/>
      <c r="S2800" s="140"/>
      <c r="T2800" s="137"/>
    </row>
    <row r="2801" spans="1:20" ht="16.899999999999999" customHeight="1" x14ac:dyDescent="0.25">
      <c r="A2801" s="128">
        <v>464</v>
      </c>
      <c r="B2801" s="128" t="s">
        <v>2745</v>
      </c>
      <c r="C2801" s="129" t="s">
        <v>2824</v>
      </c>
      <c r="D2801" s="130" t="s">
        <v>2803</v>
      </c>
      <c r="E2801" s="211">
        <v>150000</v>
      </c>
      <c r="F2801" s="128"/>
      <c r="G2801" s="138"/>
      <c r="H2801" s="130" t="s">
        <v>2803</v>
      </c>
      <c r="I2801" s="32">
        <v>150000</v>
      </c>
      <c r="J2801" s="139"/>
      <c r="K2801" s="139"/>
      <c r="L2801" s="140"/>
      <c r="M2801" s="140"/>
      <c r="N2801" s="139"/>
      <c r="O2801" s="138"/>
      <c r="P2801" s="138"/>
      <c r="Q2801" s="140"/>
      <c r="R2801" s="140"/>
      <c r="S2801" s="140"/>
      <c r="T2801" s="137"/>
    </row>
    <row r="2802" spans="1:20" ht="16.899999999999999" customHeight="1" x14ac:dyDescent="0.25">
      <c r="A2802" s="128">
        <v>465</v>
      </c>
      <c r="B2802" s="128" t="s">
        <v>2746</v>
      </c>
      <c r="C2802" s="129" t="s">
        <v>2825</v>
      </c>
      <c r="D2802" s="130" t="s">
        <v>2803</v>
      </c>
      <c r="E2802" s="211">
        <v>150000</v>
      </c>
      <c r="F2802" s="128"/>
      <c r="G2802" s="138"/>
      <c r="H2802" s="130" t="s">
        <v>2803</v>
      </c>
      <c r="I2802" s="32">
        <v>150000</v>
      </c>
      <c r="J2802" s="139"/>
      <c r="K2802" s="139"/>
      <c r="L2802" s="140"/>
      <c r="M2802" s="140"/>
      <c r="N2802" s="139"/>
      <c r="O2802" s="138"/>
      <c r="P2802" s="138"/>
      <c r="Q2802" s="140"/>
      <c r="R2802" s="140"/>
      <c r="S2802" s="140"/>
      <c r="T2802" s="137"/>
    </row>
    <row r="2803" spans="1:20" ht="16.899999999999999" customHeight="1" x14ac:dyDescent="0.25">
      <c r="A2803" s="128">
        <v>466</v>
      </c>
      <c r="B2803" s="128" t="s">
        <v>2747</v>
      </c>
      <c r="C2803" s="129" t="s">
        <v>2826</v>
      </c>
      <c r="D2803" s="130" t="s">
        <v>2803</v>
      </c>
      <c r="E2803" s="211">
        <v>150000</v>
      </c>
      <c r="F2803" s="128"/>
      <c r="G2803" s="138"/>
      <c r="H2803" s="130" t="s">
        <v>2803</v>
      </c>
      <c r="I2803" s="32">
        <v>150000</v>
      </c>
      <c r="J2803" s="139"/>
      <c r="K2803" s="139"/>
      <c r="L2803" s="140"/>
      <c r="M2803" s="140"/>
      <c r="N2803" s="139"/>
      <c r="O2803" s="138"/>
      <c r="P2803" s="138"/>
      <c r="Q2803" s="140"/>
      <c r="R2803" s="140"/>
      <c r="S2803" s="140"/>
      <c r="T2803" s="137"/>
    </row>
    <row r="2804" spans="1:20" ht="16.899999999999999" customHeight="1" x14ac:dyDescent="0.25">
      <c r="A2804" s="128">
        <v>467</v>
      </c>
      <c r="B2804" s="128" t="s">
        <v>2748</v>
      </c>
      <c r="C2804" s="129" t="s">
        <v>2827</v>
      </c>
      <c r="D2804" s="130" t="s">
        <v>2803</v>
      </c>
      <c r="E2804" s="211">
        <v>150000</v>
      </c>
      <c r="F2804" s="128"/>
      <c r="G2804" s="138"/>
      <c r="H2804" s="130" t="s">
        <v>2803</v>
      </c>
      <c r="I2804" s="32">
        <v>150000</v>
      </c>
      <c r="J2804" s="139"/>
      <c r="K2804" s="139"/>
      <c r="L2804" s="140"/>
      <c r="M2804" s="140"/>
      <c r="N2804" s="139"/>
      <c r="O2804" s="138"/>
      <c r="P2804" s="138"/>
      <c r="Q2804" s="140"/>
      <c r="R2804" s="140"/>
      <c r="S2804" s="140"/>
      <c r="T2804" s="137"/>
    </row>
    <row r="2805" spans="1:20" ht="16.899999999999999" customHeight="1" x14ac:dyDescent="0.25">
      <c r="A2805" s="128">
        <v>468</v>
      </c>
      <c r="B2805" s="128" t="s">
        <v>2749</v>
      </c>
      <c r="C2805" s="129" t="s">
        <v>2828</v>
      </c>
      <c r="D2805" s="130" t="s">
        <v>2803</v>
      </c>
      <c r="E2805" s="211">
        <v>150000</v>
      </c>
      <c r="F2805" s="128"/>
      <c r="G2805" s="138"/>
      <c r="H2805" s="130" t="s">
        <v>2803</v>
      </c>
      <c r="I2805" s="32">
        <v>150000</v>
      </c>
      <c r="J2805" s="139"/>
      <c r="K2805" s="139"/>
      <c r="L2805" s="140"/>
      <c r="M2805" s="140"/>
      <c r="N2805" s="139"/>
      <c r="O2805" s="138"/>
      <c r="P2805" s="138"/>
      <c r="Q2805" s="140"/>
      <c r="R2805" s="140"/>
      <c r="S2805" s="140"/>
      <c r="T2805" s="137"/>
    </row>
    <row r="2806" spans="1:20" ht="16.899999999999999" customHeight="1" x14ac:dyDescent="0.25">
      <c r="A2806" s="128">
        <v>469</v>
      </c>
      <c r="B2806" s="128" t="s">
        <v>2750</v>
      </c>
      <c r="C2806" s="129" t="s">
        <v>2829</v>
      </c>
      <c r="D2806" s="130" t="s">
        <v>2803</v>
      </c>
      <c r="E2806" s="211">
        <v>150000</v>
      </c>
      <c r="F2806" s="128"/>
      <c r="G2806" s="138"/>
      <c r="H2806" s="130" t="s">
        <v>2803</v>
      </c>
      <c r="I2806" s="32">
        <v>150000</v>
      </c>
      <c r="J2806" s="139"/>
      <c r="K2806" s="139"/>
      <c r="L2806" s="140"/>
      <c r="M2806" s="140"/>
      <c r="N2806" s="139"/>
      <c r="O2806" s="138"/>
      <c r="P2806" s="138"/>
      <c r="Q2806" s="140"/>
      <c r="R2806" s="140"/>
      <c r="S2806" s="140"/>
      <c r="T2806" s="137"/>
    </row>
    <row r="2807" spans="1:20" ht="16.899999999999999" customHeight="1" x14ac:dyDescent="0.25">
      <c r="A2807" s="128">
        <v>470</v>
      </c>
      <c r="B2807" s="128" t="s">
        <v>2751</v>
      </c>
      <c r="C2807" s="129" t="s">
        <v>2830</v>
      </c>
      <c r="D2807" s="130" t="s">
        <v>2803</v>
      </c>
      <c r="E2807" s="211">
        <v>150000</v>
      </c>
      <c r="F2807" s="128"/>
      <c r="G2807" s="138"/>
      <c r="H2807" s="130" t="s">
        <v>2803</v>
      </c>
      <c r="I2807" s="32">
        <v>150000</v>
      </c>
      <c r="J2807" s="139"/>
      <c r="K2807" s="139"/>
      <c r="L2807" s="140"/>
      <c r="M2807" s="140"/>
      <c r="N2807" s="139"/>
      <c r="O2807" s="138"/>
      <c r="P2807" s="138"/>
      <c r="Q2807" s="140"/>
      <c r="R2807" s="140"/>
      <c r="S2807" s="140"/>
      <c r="T2807" s="137"/>
    </row>
    <row r="2808" spans="1:20" ht="16.899999999999999" customHeight="1" x14ac:dyDescent="0.25">
      <c r="A2808" s="128">
        <v>471</v>
      </c>
      <c r="B2808" s="128" t="s">
        <v>2752</v>
      </c>
      <c r="C2808" s="129" t="s">
        <v>2831</v>
      </c>
      <c r="D2808" s="130" t="s">
        <v>2803</v>
      </c>
      <c r="E2808" s="211">
        <v>150000</v>
      </c>
      <c r="F2808" s="128"/>
      <c r="G2808" s="138"/>
      <c r="H2808" s="130" t="s">
        <v>2803</v>
      </c>
      <c r="I2808" s="32">
        <v>150000</v>
      </c>
      <c r="J2808" s="139"/>
      <c r="K2808" s="139"/>
      <c r="L2808" s="140"/>
      <c r="M2808" s="140"/>
      <c r="N2808" s="139"/>
      <c r="O2808" s="138"/>
      <c r="P2808" s="138"/>
      <c r="Q2808" s="140"/>
      <c r="R2808" s="140"/>
      <c r="S2808" s="140"/>
      <c r="T2808" s="137"/>
    </row>
    <row r="2809" spans="1:20" ht="16.899999999999999" customHeight="1" x14ac:dyDescent="0.25">
      <c r="A2809" s="128">
        <v>472</v>
      </c>
      <c r="B2809" s="128" t="s">
        <v>2753</v>
      </c>
      <c r="C2809" s="129" t="s">
        <v>2832</v>
      </c>
      <c r="D2809" s="130" t="s">
        <v>2803</v>
      </c>
      <c r="E2809" s="211">
        <v>150000</v>
      </c>
      <c r="F2809" s="128"/>
      <c r="G2809" s="138"/>
      <c r="H2809" s="130" t="s">
        <v>2803</v>
      </c>
      <c r="I2809" s="32">
        <v>150000</v>
      </c>
      <c r="J2809" s="139"/>
      <c r="K2809" s="139"/>
      <c r="L2809" s="140"/>
      <c r="M2809" s="140"/>
      <c r="N2809" s="139"/>
      <c r="O2809" s="138"/>
      <c r="P2809" s="138"/>
      <c r="Q2809" s="140"/>
      <c r="R2809" s="140"/>
      <c r="S2809" s="140"/>
      <c r="T2809" s="137"/>
    </row>
    <row r="2810" spans="1:20" ht="16.899999999999999" customHeight="1" x14ac:dyDescent="0.25">
      <c r="A2810" s="128">
        <v>473</v>
      </c>
      <c r="B2810" s="128" t="s">
        <v>2754</v>
      </c>
      <c r="C2810" s="129" t="s">
        <v>2833</v>
      </c>
      <c r="D2810" s="130" t="s">
        <v>2803</v>
      </c>
      <c r="E2810" s="211">
        <v>150000</v>
      </c>
      <c r="F2810" s="128"/>
      <c r="G2810" s="138"/>
      <c r="H2810" s="130" t="s">
        <v>2803</v>
      </c>
      <c r="I2810" s="32">
        <v>150000</v>
      </c>
      <c r="J2810" s="139"/>
      <c r="K2810" s="139"/>
      <c r="L2810" s="140"/>
      <c r="M2810" s="140"/>
      <c r="N2810" s="139"/>
      <c r="O2810" s="138"/>
      <c r="P2810" s="138"/>
      <c r="Q2810" s="140"/>
      <c r="R2810" s="140"/>
      <c r="S2810" s="140"/>
      <c r="T2810" s="137"/>
    </row>
    <row r="2811" spans="1:20" ht="16.899999999999999" customHeight="1" x14ac:dyDescent="0.25">
      <c r="A2811" s="128">
        <v>474</v>
      </c>
      <c r="B2811" s="128" t="s">
        <v>2755</v>
      </c>
      <c r="C2811" s="129" t="s">
        <v>2834</v>
      </c>
      <c r="D2811" s="130" t="s">
        <v>2803</v>
      </c>
      <c r="E2811" s="211">
        <v>150000</v>
      </c>
      <c r="F2811" s="128"/>
      <c r="G2811" s="138"/>
      <c r="H2811" s="130" t="s">
        <v>2803</v>
      </c>
      <c r="I2811" s="32">
        <v>150000</v>
      </c>
      <c r="J2811" s="139"/>
      <c r="K2811" s="139"/>
      <c r="L2811" s="140"/>
      <c r="M2811" s="140"/>
      <c r="N2811" s="139"/>
      <c r="O2811" s="138"/>
      <c r="P2811" s="138"/>
      <c r="Q2811" s="140"/>
      <c r="R2811" s="140"/>
      <c r="S2811" s="140"/>
      <c r="T2811" s="137"/>
    </row>
    <row r="2812" spans="1:20" ht="16.899999999999999" customHeight="1" x14ac:dyDescent="0.25">
      <c r="A2812" s="128">
        <v>475</v>
      </c>
      <c r="B2812" s="128" t="s">
        <v>2756</v>
      </c>
      <c r="C2812" s="129" t="s">
        <v>2835</v>
      </c>
      <c r="D2812" s="130" t="s">
        <v>2803</v>
      </c>
      <c r="E2812" s="211">
        <v>150000</v>
      </c>
      <c r="F2812" s="128"/>
      <c r="G2812" s="138"/>
      <c r="H2812" s="130" t="s">
        <v>2803</v>
      </c>
      <c r="I2812" s="32">
        <v>150000</v>
      </c>
      <c r="J2812" s="139"/>
      <c r="K2812" s="139"/>
      <c r="L2812" s="140"/>
      <c r="M2812" s="140"/>
      <c r="N2812" s="139"/>
      <c r="O2812" s="138"/>
      <c r="P2812" s="138"/>
      <c r="Q2812" s="140"/>
      <c r="R2812" s="140"/>
      <c r="S2812" s="140"/>
      <c r="T2812" s="137"/>
    </row>
    <row r="2813" spans="1:20" ht="16.899999999999999" customHeight="1" x14ac:dyDescent="0.25">
      <c r="A2813" s="128">
        <v>476</v>
      </c>
      <c r="B2813" s="128" t="s">
        <v>2757</v>
      </c>
      <c r="C2813" s="129" t="s">
        <v>2836</v>
      </c>
      <c r="D2813" s="130" t="s">
        <v>2803</v>
      </c>
      <c r="E2813" s="211">
        <v>150000</v>
      </c>
      <c r="F2813" s="128"/>
      <c r="G2813" s="138"/>
      <c r="H2813" s="130" t="s">
        <v>2803</v>
      </c>
      <c r="I2813" s="32">
        <v>150000</v>
      </c>
      <c r="J2813" s="139"/>
      <c r="K2813" s="139"/>
      <c r="L2813" s="140"/>
      <c r="M2813" s="140"/>
      <c r="N2813" s="139"/>
      <c r="O2813" s="138"/>
      <c r="P2813" s="138"/>
      <c r="Q2813" s="140"/>
      <c r="R2813" s="140"/>
      <c r="S2813" s="140"/>
      <c r="T2813" s="137"/>
    </row>
    <row r="2814" spans="1:20" ht="16.899999999999999" customHeight="1" x14ac:dyDescent="0.25">
      <c r="A2814" s="128">
        <v>477</v>
      </c>
      <c r="B2814" s="128" t="s">
        <v>2758</v>
      </c>
      <c r="C2814" s="129" t="s">
        <v>2837</v>
      </c>
      <c r="D2814" s="130" t="s">
        <v>2803</v>
      </c>
      <c r="E2814" s="211">
        <v>150000</v>
      </c>
      <c r="F2814" s="128"/>
      <c r="G2814" s="138"/>
      <c r="H2814" s="130" t="s">
        <v>2803</v>
      </c>
      <c r="I2814" s="32">
        <v>150000</v>
      </c>
      <c r="J2814" s="139"/>
      <c r="K2814" s="139"/>
      <c r="L2814" s="140"/>
      <c r="M2814" s="140"/>
      <c r="N2814" s="139"/>
      <c r="O2814" s="138"/>
      <c r="P2814" s="138"/>
      <c r="Q2814" s="140"/>
      <c r="R2814" s="140"/>
      <c r="S2814" s="140"/>
      <c r="T2814" s="137"/>
    </row>
    <row r="2815" spans="1:20" ht="16.899999999999999" customHeight="1" x14ac:dyDescent="0.25">
      <c r="A2815" s="128">
        <v>478</v>
      </c>
      <c r="B2815" s="128" t="s">
        <v>2759</v>
      </c>
      <c r="C2815" s="129" t="s">
        <v>2838</v>
      </c>
      <c r="D2815" s="130" t="s">
        <v>2803</v>
      </c>
      <c r="E2815" s="211">
        <v>150000</v>
      </c>
      <c r="F2815" s="128"/>
      <c r="G2815" s="138"/>
      <c r="H2815" s="130" t="s">
        <v>2803</v>
      </c>
      <c r="I2815" s="32">
        <v>150000</v>
      </c>
      <c r="J2815" s="139"/>
      <c r="K2815" s="139"/>
      <c r="L2815" s="140"/>
      <c r="M2815" s="140"/>
      <c r="N2815" s="139"/>
      <c r="O2815" s="138"/>
      <c r="P2815" s="138"/>
      <c r="Q2815" s="140"/>
      <c r="R2815" s="140"/>
      <c r="S2815" s="140"/>
      <c r="T2815" s="137"/>
    </row>
    <row r="2816" spans="1:20" ht="16.899999999999999" customHeight="1" x14ac:dyDescent="0.25">
      <c r="A2816" s="128">
        <v>479</v>
      </c>
      <c r="B2816" s="128" t="s">
        <v>2760</v>
      </c>
      <c r="C2816" s="129" t="s">
        <v>2839</v>
      </c>
      <c r="D2816" s="130" t="s">
        <v>2803</v>
      </c>
      <c r="E2816" s="211">
        <v>150000</v>
      </c>
      <c r="F2816" s="128"/>
      <c r="G2816" s="138"/>
      <c r="H2816" s="130" t="s">
        <v>2803</v>
      </c>
      <c r="I2816" s="32">
        <v>150000</v>
      </c>
      <c r="J2816" s="139"/>
      <c r="K2816" s="139"/>
      <c r="L2816" s="140"/>
      <c r="M2816" s="140"/>
      <c r="N2816" s="139"/>
      <c r="O2816" s="138"/>
      <c r="P2816" s="138"/>
      <c r="Q2816" s="140"/>
      <c r="R2816" s="140"/>
      <c r="S2816" s="140"/>
      <c r="T2816" s="137"/>
    </row>
    <row r="2817" spans="1:20" ht="16.899999999999999" customHeight="1" x14ac:dyDescent="0.25">
      <c r="A2817" s="128">
        <v>480</v>
      </c>
      <c r="B2817" s="128" t="s">
        <v>2761</v>
      </c>
      <c r="C2817" s="129" t="s">
        <v>2840</v>
      </c>
      <c r="D2817" s="130" t="s">
        <v>2803</v>
      </c>
      <c r="E2817" s="211">
        <v>150000</v>
      </c>
      <c r="F2817" s="128"/>
      <c r="G2817" s="138"/>
      <c r="H2817" s="130" t="s">
        <v>2803</v>
      </c>
      <c r="I2817" s="32">
        <v>150000</v>
      </c>
      <c r="J2817" s="139"/>
      <c r="K2817" s="139"/>
      <c r="L2817" s="140"/>
      <c r="M2817" s="140"/>
      <c r="N2817" s="139"/>
      <c r="O2817" s="138"/>
      <c r="P2817" s="138"/>
      <c r="Q2817" s="140"/>
      <c r="R2817" s="140"/>
      <c r="S2817" s="140"/>
      <c r="T2817" s="137"/>
    </row>
    <row r="2818" spans="1:20" ht="16.899999999999999" customHeight="1" x14ac:dyDescent="0.25">
      <c r="A2818" s="128">
        <v>481</v>
      </c>
      <c r="B2818" s="128" t="s">
        <v>2762</v>
      </c>
      <c r="C2818" s="129" t="s">
        <v>2841</v>
      </c>
      <c r="D2818" s="130" t="s">
        <v>2803</v>
      </c>
      <c r="E2818" s="211">
        <v>150000</v>
      </c>
      <c r="F2818" s="128"/>
      <c r="G2818" s="138"/>
      <c r="H2818" s="130" t="s">
        <v>2803</v>
      </c>
      <c r="I2818" s="32">
        <v>150000</v>
      </c>
      <c r="J2818" s="139"/>
      <c r="K2818" s="139"/>
      <c r="L2818" s="140"/>
      <c r="M2818" s="140"/>
      <c r="N2818" s="139"/>
      <c r="O2818" s="138"/>
      <c r="P2818" s="138"/>
      <c r="Q2818" s="140"/>
      <c r="R2818" s="140"/>
      <c r="S2818" s="140"/>
      <c r="T2818" s="137"/>
    </row>
    <row r="2819" spans="1:20" ht="16.899999999999999" customHeight="1" x14ac:dyDescent="0.25">
      <c r="A2819" s="128">
        <v>482</v>
      </c>
      <c r="B2819" s="128" t="s">
        <v>2763</v>
      </c>
      <c r="C2819" s="129" t="s">
        <v>2842</v>
      </c>
      <c r="D2819" s="130" t="s">
        <v>2803</v>
      </c>
      <c r="E2819" s="211">
        <v>150000</v>
      </c>
      <c r="F2819" s="128"/>
      <c r="G2819" s="138"/>
      <c r="H2819" s="130" t="s">
        <v>2803</v>
      </c>
      <c r="I2819" s="32">
        <v>150000</v>
      </c>
      <c r="J2819" s="139"/>
      <c r="K2819" s="139"/>
      <c r="L2819" s="140"/>
      <c r="M2819" s="140"/>
      <c r="N2819" s="139"/>
      <c r="O2819" s="138"/>
      <c r="P2819" s="138"/>
      <c r="Q2819" s="140"/>
      <c r="R2819" s="140"/>
      <c r="S2819" s="140"/>
      <c r="T2819" s="137"/>
    </row>
    <row r="2820" spans="1:20" ht="16.899999999999999" customHeight="1" x14ac:dyDescent="0.25">
      <c r="A2820" s="128">
        <v>483</v>
      </c>
      <c r="B2820" s="128" t="s">
        <v>2764</v>
      </c>
      <c r="C2820" s="129" t="s">
        <v>2843</v>
      </c>
      <c r="D2820" s="130" t="s">
        <v>2803</v>
      </c>
      <c r="E2820" s="211">
        <v>150000</v>
      </c>
      <c r="F2820" s="128"/>
      <c r="G2820" s="138"/>
      <c r="H2820" s="130" t="s">
        <v>2803</v>
      </c>
      <c r="I2820" s="32">
        <v>150000</v>
      </c>
      <c r="J2820" s="139"/>
      <c r="K2820" s="139"/>
      <c r="L2820" s="140"/>
      <c r="M2820" s="140"/>
      <c r="N2820" s="139"/>
      <c r="O2820" s="138"/>
      <c r="P2820" s="138"/>
      <c r="Q2820" s="140"/>
      <c r="R2820" s="140"/>
      <c r="S2820" s="140"/>
      <c r="T2820" s="137"/>
    </row>
    <row r="2821" spans="1:20" ht="16.899999999999999" customHeight="1" x14ac:dyDescent="0.25">
      <c r="A2821" s="128">
        <v>484</v>
      </c>
      <c r="B2821" s="128" t="s">
        <v>2765</v>
      </c>
      <c r="C2821" s="129" t="s">
        <v>2844</v>
      </c>
      <c r="D2821" s="130" t="s">
        <v>2803</v>
      </c>
      <c r="E2821" s="211">
        <v>150000</v>
      </c>
      <c r="F2821" s="128"/>
      <c r="G2821" s="138"/>
      <c r="H2821" s="130" t="s">
        <v>2803</v>
      </c>
      <c r="I2821" s="32">
        <v>150000</v>
      </c>
      <c r="J2821" s="139"/>
      <c r="K2821" s="139"/>
      <c r="L2821" s="140"/>
      <c r="M2821" s="140"/>
      <c r="N2821" s="139"/>
      <c r="O2821" s="138"/>
      <c r="P2821" s="138"/>
      <c r="Q2821" s="140"/>
      <c r="R2821" s="140"/>
      <c r="S2821" s="140"/>
      <c r="T2821" s="137"/>
    </row>
    <row r="2822" spans="1:20" ht="16.899999999999999" customHeight="1" x14ac:dyDescent="0.25">
      <c r="A2822" s="128">
        <v>485</v>
      </c>
      <c r="B2822" s="128" t="s">
        <v>2766</v>
      </c>
      <c r="C2822" s="129" t="s">
        <v>2845</v>
      </c>
      <c r="D2822" s="130" t="s">
        <v>2803</v>
      </c>
      <c r="E2822" s="211">
        <v>150000</v>
      </c>
      <c r="F2822" s="128"/>
      <c r="G2822" s="138"/>
      <c r="H2822" s="130" t="s">
        <v>2803</v>
      </c>
      <c r="I2822" s="32">
        <v>150000</v>
      </c>
      <c r="J2822" s="139"/>
      <c r="K2822" s="139"/>
      <c r="L2822" s="140"/>
      <c r="M2822" s="140"/>
      <c r="N2822" s="139"/>
      <c r="O2822" s="138"/>
      <c r="P2822" s="138"/>
      <c r="Q2822" s="140"/>
      <c r="R2822" s="140"/>
      <c r="S2822" s="140"/>
      <c r="T2822" s="137"/>
    </row>
    <row r="2823" spans="1:20" ht="16.899999999999999" customHeight="1" x14ac:dyDescent="0.25">
      <c r="A2823" s="128">
        <v>486</v>
      </c>
      <c r="B2823" s="128" t="s">
        <v>2767</v>
      </c>
      <c r="C2823" s="129" t="s">
        <v>2846</v>
      </c>
      <c r="D2823" s="130" t="s">
        <v>2803</v>
      </c>
      <c r="E2823" s="211">
        <v>150000</v>
      </c>
      <c r="F2823" s="128"/>
      <c r="G2823" s="138"/>
      <c r="H2823" s="130" t="s">
        <v>2803</v>
      </c>
      <c r="I2823" s="32">
        <v>150000</v>
      </c>
      <c r="J2823" s="139"/>
      <c r="K2823" s="139"/>
      <c r="L2823" s="140"/>
      <c r="M2823" s="140"/>
      <c r="N2823" s="139"/>
      <c r="O2823" s="138"/>
      <c r="P2823" s="138"/>
      <c r="Q2823" s="140"/>
      <c r="R2823" s="140"/>
      <c r="S2823" s="140"/>
      <c r="T2823" s="137"/>
    </row>
    <row r="2824" spans="1:20" ht="16.899999999999999" customHeight="1" x14ac:dyDescent="0.25">
      <c r="A2824" s="128">
        <v>487</v>
      </c>
      <c r="B2824" s="128" t="s">
        <v>2768</v>
      </c>
      <c r="C2824" s="129" t="s">
        <v>2847</v>
      </c>
      <c r="D2824" s="130" t="s">
        <v>2803</v>
      </c>
      <c r="E2824" s="211">
        <v>150000</v>
      </c>
      <c r="F2824" s="128"/>
      <c r="G2824" s="138"/>
      <c r="H2824" s="130" t="s">
        <v>2803</v>
      </c>
      <c r="I2824" s="32">
        <v>150000</v>
      </c>
      <c r="J2824" s="139"/>
      <c r="K2824" s="139"/>
      <c r="L2824" s="140"/>
      <c r="M2824" s="140"/>
      <c r="N2824" s="139"/>
      <c r="O2824" s="138"/>
      <c r="P2824" s="138"/>
      <c r="Q2824" s="140"/>
      <c r="R2824" s="140"/>
      <c r="S2824" s="140"/>
      <c r="T2824" s="137"/>
    </row>
    <row r="2825" spans="1:20" ht="16.899999999999999" customHeight="1" x14ac:dyDescent="0.25">
      <c r="A2825" s="128">
        <v>488</v>
      </c>
      <c r="B2825" s="128" t="s">
        <v>2769</v>
      </c>
      <c r="C2825" s="129" t="s">
        <v>2848</v>
      </c>
      <c r="D2825" s="130" t="s">
        <v>2803</v>
      </c>
      <c r="E2825" s="211">
        <v>150000</v>
      </c>
      <c r="F2825" s="128"/>
      <c r="G2825" s="138"/>
      <c r="H2825" s="130" t="s">
        <v>2803</v>
      </c>
      <c r="I2825" s="32">
        <v>150000</v>
      </c>
      <c r="J2825" s="139"/>
      <c r="K2825" s="139"/>
      <c r="L2825" s="140"/>
      <c r="M2825" s="140"/>
      <c r="N2825" s="139"/>
      <c r="O2825" s="138"/>
      <c r="P2825" s="138"/>
      <c r="Q2825" s="140"/>
      <c r="R2825" s="140"/>
      <c r="S2825" s="140"/>
      <c r="T2825" s="137"/>
    </row>
    <row r="2826" spans="1:20" ht="16.899999999999999" customHeight="1" x14ac:dyDescent="0.25">
      <c r="A2826" s="128">
        <v>489</v>
      </c>
      <c r="B2826" s="128" t="s">
        <v>2770</v>
      </c>
      <c r="C2826" s="129" t="s">
        <v>2849</v>
      </c>
      <c r="D2826" s="130" t="s">
        <v>2803</v>
      </c>
      <c r="E2826" s="211">
        <v>150000</v>
      </c>
      <c r="F2826" s="128"/>
      <c r="G2826" s="138"/>
      <c r="H2826" s="130" t="s">
        <v>2803</v>
      </c>
      <c r="I2826" s="32">
        <v>150000</v>
      </c>
      <c r="J2826" s="139"/>
      <c r="K2826" s="139"/>
      <c r="L2826" s="140"/>
      <c r="M2826" s="140"/>
      <c r="N2826" s="139"/>
      <c r="O2826" s="138"/>
      <c r="P2826" s="138"/>
      <c r="Q2826" s="140"/>
      <c r="R2826" s="140"/>
      <c r="S2826" s="140"/>
      <c r="T2826" s="137"/>
    </row>
    <row r="2827" spans="1:20" ht="16.899999999999999" customHeight="1" x14ac:dyDescent="0.25">
      <c r="A2827" s="128">
        <v>490</v>
      </c>
      <c r="B2827" s="128" t="s">
        <v>2771</v>
      </c>
      <c r="C2827" s="129" t="s">
        <v>2850</v>
      </c>
      <c r="D2827" s="130" t="s">
        <v>2803</v>
      </c>
      <c r="E2827" s="211">
        <v>150000</v>
      </c>
      <c r="F2827" s="128"/>
      <c r="G2827" s="138"/>
      <c r="H2827" s="130" t="s">
        <v>2803</v>
      </c>
      <c r="I2827" s="32">
        <v>150000</v>
      </c>
      <c r="J2827" s="139"/>
      <c r="K2827" s="139"/>
      <c r="L2827" s="140"/>
      <c r="M2827" s="140"/>
      <c r="N2827" s="139"/>
      <c r="O2827" s="138"/>
      <c r="P2827" s="138"/>
      <c r="Q2827" s="140"/>
      <c r="R2827" s="140"/>
      <c r="S2827" s="140"/>
      <c r="T2827" s="137"/>
    </row>
    <row r="2828" spans="1:20" ht="16.899999999999999" customHeight="1" x14ac:dyDescent="0.25">
      <c r="A2828" s="128">
        <v>491</v>
      </c>
      <c r="B2828" s="128" t="s">
        <v>2772</v>
      </c>
      <c r="C2828" s="129" t="s">
        <v>2851</v>
      </c>
      <c r="D2828" s="130" t="s">
        <v>2803</v>
      </c>
      <c r="E2828" s="211">
        <v>150000</v>
      </c>
      <c r="F2828" s="128"/>
      <c r="G2828" s="138"/>
      <c r="H2828" s="130" t="s">
        <v>2803</v>
      </c>
      <c r="I2828" s="32">
        <v>150000</v>
      </c>
      <c r="J2828" s="139"/>
      <c r="K2828" s="139"/>
      <c r="L2828" s="140"/>
      <c r="M2828" s="140"/>
      <c r="N2828" s="139"/>
      <c r="O2828" s="138"/>
      <c r="P2828" s="138"/>
      <c r="Q2828" s="140"/>
      <c r="R2828" s="140"/>
      <c r="S2828" s="140"/>
      <c r="T2828" s="137"/>
    </row>
    <row r="2829" spans="1:20" ht="16.899999999999999" customHeight="1" x14ac:dyDescent="0.25">
      <c r="A2829" s="128">
        <v>492</v>
      </c>
      <c r="B2829" s="128" t="s">
        <v>2773</v>
      </c>
      <c r="C2829" s="129" t="s">
        <v>2852</v>
      </c>
      <c r="D2829" s="130" t="s">
        <v>2803</v>
      </c>
      <c r="E2829" s="211">
        <v>150000</v>
      </c>
      <c r="F2829" s="128"/>
      <c r="G2829" s="138"/>
      <c r="H2829" s="130" t="s">
        <v>2803</v>
      </c>
      <c r="I2829" s="32">
        <v>150000</v>
      </c>
      <c r="J2829" s="139"/>
      <c r="K2829" s="139"/>
      <c r="L2829" s="140"/>
      <c r="M2829" s="140"/>
      <c r="N2829" s="139"/>
      <c r="O2829" s="138"/>
      <c r="P2829" s="138"/>
      <c r="Q2829" s="140"/>
      <c r="R2829" s="140"/>
      <c r="S2829" s="140"/>
      <c r="T2829" s="137"/>
    </row>
    <row r="2830" spans="1:20" ht="16.899999999999999" customHeight="1" x14ac:dyDescent="0.25">
      <c r="A2830" s="128">
        <v>493</v>
      </c>
      <c r="B2830" s="128" t="s">
        <v>2774</v>
      </c>
      <c r="C2830" s="129" t="s">
        <v>2853</v>
      </c>
      <c r="D2830" s="130" t="s">
        <v>2803</v>
      </c>
      <c r="E2830" s="211">
        <v>150000</v>
      </c>
      <c r="F2830" s="128"/>
      <c r="G2830" s="138"/>
      <c r="H2830" s="130" t="s">
        <v>2803</v>
      </c>
      <c r="I2830" s="32">
        <v>150000</v>
      </c>
      <c r="J2830" s="139"/>
      <c r="K2830" s="139"/>
      <c r="L2830" s="140"/>
      <c r="M2830" s="140"/>
      <c r="N2830" s="139"/>
      <c r="O2830" s="138"/>
      <c r="P2830" s="138"/>
      <c r="Q2830" s="140"/>
      <c r="R2830" s="140"/>
      <c r="S2830" s="140"/>
      <c r="T2830" s="137"/>
    </row>
    <row r="2831" spans="1:20" ht="16.899999999999999" customHeight="1" x14ac:dyDescent="0.25">
      <c r="A2831" s="128">
        <v>494</v>
      </c>
      <c r="B2831" s="128" t="s">
        <v>2775</v>
      </c>
      <c r="C2831" s="129" t="s">
        <v>2854</v>
      </c>
      <c r="D2831" s="130" t="s">
        <v>2576</v>
      </c>
      <c r="E2831" s="211">
        <v>430000</v>
      </c>
      <c r="F2831" s="128"/>
      <c r="G2831" s="138"/>
      <c r="H2831" s="130" t="s">
        <v>2576</v>
      </c>
      <c r="I2831" s="32">
        <v>430000</v>
      </c>
      <c r="J2831" s="139"/>
      <c r="K2831" s="139"/>
      <c r="L2831" s="140"/>
      <c r="M2831" s="140"/>
      <c r="N2831" s="139"/>
      <c r="O2831" s="138"/>
      <c r="P2831" s="138"/>
      <c r="Q2831" s="140"/>
      <c r="R2831" s="140"/>
      <c r="S2831" s="140"/>
      <c r="T2831" s="137"/>
    </row>
    <row r="2832" spans="1:20" ht="16.899999999999999" customHeight="1" x14ac:dyDescent="0.25">
      <c r="A2832" s="128">
        <v>495</v>
      </c>
      <c r="B2832" s="128" t="s">
        <v>2776</v>
      </c>
      <c r="C2832" s="129" t="s">
        <v>2855</v>
      </c>
      <c r="D2832" s="130" t="s">
        <v>2803</v>
      </c>
      <c r="E2832" s="211">
        <v>150000</v>
      </c>
      <c r="F2832" s="128"/>
      <c r="G2832" s="138"/>
      <c r="H2832" s="130" t="s">
        <v>2803</v>
      </c>
      <c r="I2832" s="32">
        <v>150000</v>
      </c>
      <c r="J2832" s="139"/>
      <c r="K2832" s="139"/>
      <c r="L2832" s="140"/>
      <c r="M2832" s="140"/>
      <c r="N2832" s="139"/>
      <c r="O2832" s="138"/>
      <c r="P2832" s="138"/>
      <c r="Q2832" s="140"/>
      <c r="R2832" s="140"/>
      <c r="S2832" s="140"/>
      <c r="T2832" s="137"/>
    </row>
    <row r="2833" spans="1:20" ht="16.899999999999999" customHeight="1" x14ac:dyDescent="0.25">
      <c r="A2833" s="128">
        <v>496</v>
      </c>
      <c r="B2833" s="128" t="s">
        <v>2777</v>
      </c>
      <c r="C2833" s="129" t="s">
        <v>2856</v>
      </c>
      <c r="D2833" s="130" t="s">
        <v>2803</v>
      </c>
      <c r="E2833" s="211">
        <v>150000</v>
      </c>
      <c r="F2833" s="128"/>
      <c r="G2833" s="138"/>
      <c r="H2833" s="130" t="s">
        <v>2803</v>
      </c>
      <c r="I2833" s="32">
        <v>150000</v>
      </c>
      <c r="J2833" s="139"/>
      <c r="K2833" s="139"/>
      <c r="L2833" s="140"/>
      <c r="M2833" s="140"/>
      <c r="N2833" s="139"/>
      <c r="O2833" s="138"/>
      <c r="P2833" s="138"/>
      <c r="Q2833" s="140"/>
      <c r="R2833" s="140"/>
      <c r="S2833" s="140"/>
      <c r="T2833" s="137"/>
    </row>
    <row r="2834" spans="1:20" ht="16.899999999999999" customHeight="1" x14ac:dyDescent="0.25">
      <c r="A2834" s="128">
        <v>497</v>
      </c>
      <c r="B2834" s="128" t="s">
        <v>2778</v>
      </c>
      <c r="C2834" s="129" t="s">
        <v>2857</v>
      </c>
      <c r="D2834" s="130" t="s">
        <v>2803</v>
      </c>
      <c r="E2834" s="211">
        <v>150000</v>
      </c>
      <c r="F2834" s="128"/>
      <c r="G2834" s="138"/>
      <c r="H2834" s="130" t="s">
        <v>2803</v>
      </c>
      <c r="I2834" s="32">
        <v>150000</v>
      </c>
      <c r="J2834" s="139"/>
      <c r="K2834" s="139"/>
      <c r="L2834" s="140"/>
      <c r="M2834" s="140"/>
      <c r="N2834" s="139"/>
      <c r="O2834" s="138"/>
      <c r="P2834" s="138"/>
      <c r="Q2834" s="140"/>
      <c r="R2834" s="140"/>
      <c r="S2834" s="140"/>
      <c r="T2834" s="137"/>
    </row>
    <row r="2835" spans="1:20" ht="16.899999999999999" customHeight="1" x14ac:dyDescent="0.25">
      <c r="A2835" s="128">
        <v>498</v>
      </c>
      <c r="B2835" s="128" t="s">
        <v>2876</v>
      </c>
      <c r="C2835" s="129" t="s">
        <v>2858</v>
      </c>
      <c r="D2835" s="130" t="s">
        <v>2803</v>
      </c>
      <c r="E2835" s="211">
        <v>150000</v>
      </c>
      <c r="F2835" s="128"/>
      <c r="G2835" s="138"/>
      <c r="H2835" s="130" t="s">
        <v>2803</v>
      </c>
      <c r="I2835" s="32">
        <v>150000</v>
      </c>
      <c r="J2835" s="139"/>
      <c r="K2835" s="139"/>
      <c r="L2835" s="140"/>
      <c r="M2835" s="140"/>
      <c r="N2835" s="139"/>
      <c r="O2835" s="138"/>
      <c r="P2835" s="138"/>
      <c r="Q2835" s="140"/>
      <c r="R2835" s="140"/>
      <c r="S2835" s="140"/>
      <c r="T2835" s="137"/>
    </row>
    <row r="2836" spans="1:20" ht="16.899999999999999" customHeight="1" x14ac:dyDescent="0.25">
      <c r="A2836" s="128">
        <v>499</v>
      </c>
      <c r="B2836" s="128" t="s">
        <v>2877</v>
      </c>
      <c r="C2836" s="129" t="s">
        <v>2859</v>
      </c>
      <c r="D2836" s="130" t="s">
        <v>2803</v>
      </c>
      <c r="E2836" s="211">
        <v>150000</v>
      </c>
      <c r="F2836" s="128"/>
      <c r="G2836" s="138"/>
      <c r="H2836" s="130" t="s">
        <v>2803</v>
      </c>
      <c r="I2836" s="32">
        <v>150000</v>
      </c>
      <c r="J2836" s="139"/>
      <c r="K2836" s="139"/>
      <c r="L2836" s="140"/>
      <c r="M2836" s="140"/>
      <c r="N2836" s="139"/>
      <c r="O2836" s="138"/>
      <c r="P2836" s="138"/>
      <c r="Q2836" s="140"/>
      <c r="R2836" s="140"/>
      <c r="S2836" s="140"/>
      <c r="T2836" s="137"/>
    </row>
    <row r="2837" spans="1:20" ht="16.899999999999999" customHeight="1" x14ac:dyDescent="0.25">
      <c r="A2837" s="128">
        <v>500</v>
      </c>
      <c r="B2837" s="128" t="s">
        <v>2878</v>
      </c>
      <c r="C2837" s="129" t="s">
        <v>2860</v>
      </c>
      <c r="D2837" s="130" t="s">
        <v>2803</v>
      </c>
      <c r="E2837" s="211">
        <v>150000</v>
      </c>
      <c r="F2837" s="128"/>
      <c r="G2837" s="138"/>
      <c r="H2837" s="130" t="s">
        <v>2803</v>
      </c>
      <c r="I2837" s="32">
        <v>150000</v>
      </c>
      <c r="J2837" s="139"/>
      <c r="K2837" s="139"/>
      <c r="L2837" s="140"/>
      <c r="M2837" s="140"/>
      <c r="N2837" s="139"/>
      <c r="O2837" s="138"/>
      <c r="P2837" s="138"/>
      <c r="Q2837" s="140"/>
      <c r="R2837" s="140"/>
      <c r="S2837" s="140"/>
      <c r="T2837" s="137"/>
    </row>
    <row r="2838" spans="1:20" ht="16.899999999999999" customHeight="1" x14ac:dyDescent="0.25">
      <c r="A2838" s="128">
        <v>501</v>
      </c>
      <c r="B2838" s="128" t="s">
        <v>2879</v>
      </c>
      <c r="C2838" s="129" t="s">
        <v>2861</v>
      </c>
      <c r="D2838" s="130" t="s">
        <v>2783</v>
      </c>
      <c r="E2838" s="211">
        <v>150000</v>
      </c>
      <c r="F2838" s="128"/>
      <c r="G2838" s="32">
        <v>150000</v>
      </c>
      <c r="H2838" s="138"/>
      <c r="I2838" s="145">
        <f>SUM(I2780:I2837)</f>
        <v>10320000</v>
      </c>
      <c r="J2838" s="139"/>
      <c r="K2838" s="139"/>
      <c r="L2838" s="140"/>
      <c r="M2838" s="140"/>
      <c r="N2838" s="139"/>
      <c r="O2838" s="138"/>
      <c r="P2838" s="138"/>
      <c r="Q2838" s="140"/>
      <c r="R2838" s="140"/>
      <c r="S2838" s="140"/>
      <c r="T2838" s="137"/>
    </row>
    <row r="2839" spans="1:20" ht="16.899999999999999" customHeight="1" x14ac:dyDescent="0.25">
      <c r="A2839" s="128">
        <v>502</v>
      </c>
      <c r="B2839" s="128" t="s">
        <v>2880</v>
      </c>
      <c r="C2839" s="129" t="s">
        <v>2862</v>
      </c>
      <c r="D2839" s="130" t="s">
        <v>1848</v>
      </c>
      <c r="E2839" s="211">
        <v>150000</v>
      </c>
      <c r="F2839" s="128"/>
      <c r="G2839" s="32">
        <v>150000</v>
      </c>
      <c r="H2839" s="138"/>
      <c r="I2839" s="138"/>
      <c r="J2839" s="139"/>
      <c r="K2839" s="139"/>
      <c r="L2839" s="140"/>
      <c r="M2839" s="140"/>
      <c r="N2839" s="139"/>
      <c r="O2839" s="138"/>
      <c r="P2839" s="138"/>
      <c r="Q2839" s="140"/>
      <c r="R2839" s="140"/>
      <c r="S2839" s="140"/>
      <c r="T2839" s="137"/>
    </row>
    <row r="2840" spans="1:20" ht="16.899999999999999" customHeight="1" x14ac:dyDescent="0.25">
      <c r="A2840" s="128">
        <v>503</v>
      </c>
      <c r="B2840" s="128" t="s">
        <v>2881</v>
      </c>
      <c r="C2840" s="129" t="s">
        <v>2863</v>
      </c>
      <c r="D2840" s="130" t="s">
        <v>1848</v>
      </c>
      <c r="E2840" s="211">
        <v>150000</v>
      </c>
      <c r="F2840" s="128"/>
      <c r="G2840" s="32">
        <v>150000</v>
      </c>
      <c r="H2840" s="138"/>
      <c r="I2840" s="138"/>
      <c r="J2840" s="139"/>
      <c r="K2840" s="139"/>
      <c r="L2840" s="140"/>
      <c r="M2840" s="140"/>
      <c r="N2840" s="139"/>
      <c r="O2840" s="138"/>
      <c r="P2840" s="138"/>
      <c r="Q2840" s="140"/>
      <c r="R2840" s="140"/>
      <c r="S2840" s="140"/>
      <c r="T2840" s="137"/>
    </row>
    <row r="2841" spans="1:20" ht="16.899999999999999" customHeight="1" x14ac:dyDescent="0.25">
      <c r="A2841" s="128">
        <v>504</v>
      </c>
      <c r="B2841" s="128" t="s">
        <v>2882</v>
      </c>
      <c r="C2841" s="129" t="s">
        <v>2864</v>
      </c>
      <c r="D2841" s="130" t="s">
        <v>1848</v>
      </c>
      <c r="E2841" s="211">
        <v>150000</v>
      </c>
      <c r="F2841" s="128"/>
      <c r="G2841" s="32">
        <v>150000</v>
      </c>
      <c r="H2841" s="138"/>
      <c r="I2841" s="138"/>
      <c r="J2841" s="139"/>
      <c r="K2841" s="139"/>
      <c r="L2841" s="140"/>
      <c r="M2841" s="140"/>
      <c r="N2841" s="139"/>
      <c r="O2841" s="138"/>
      <c r="P2841" s="138"/>
      <c r="Q2841" s="140"/>
      <c r="R2841" s="140"/>
      <c r="S2841" s="140"/>
      <c r="T2841" s="137"/>
    </row>
    <row r="2842" spans="1:20" ht="16.899999999999999" customHeight="1" x14ac:dyDescent="0.25">
      <c r="A2842" s="128">
        <v>505</v>
      </c>
      <c r="B2842" s="128" t="s">
        <v>2883</v>
      </c>
      <c r="C2842" s="129" t="s">
        <v>2865</v>
      </c>
      <c r="D2842" s="130" t="s">
        <v>2895</v>
      </c>
      <c r="E2842" s="211">
        <v>600000</v>
      </c>
      <c r="F2842" s="128" t="s">
        <v>2894</v>
      </c>
      <c r="G2842" s="32">
        <v>600000</v>
      </c>
      <c r="H2842" s="138"/>
      <c r="I2842" s="138"/>
      <c r="J2842" s="139"/>
      <c r="K2842" s="139"/>
      <c r="L2842" s="140"/>
      <c r="M2842" s="140"/>
      <c r="N2842" s="139"/>
      <c r="O2842" s="138"/>
      <c r="P2842" s="138"/>
      <c r="Q2842" s="140"/>
      <c r="R2842" s="140"/>
      <c r="S2842" s="140"/>
      <c r="T2842" s="137"/>
    </row>
    <row r="2843" spans="1:20" ht="16.899999999999999" customHeight="1" x14ac:dyDescent="0.25">
      <c r="A2843" s="128">
        <v>506</v>
      </c>
      <c r="B2843" s="128" t="s">
        <v>2884</v>
      </c>
      <c r="C2843" s="129" t="s">
        <v>2866</v>
      </c>
      <c r="D2843" s="130" t="s">
        <v>2895</v>
      </c>
      <c r="E2843" s="211">
        <v>600000</v>
      </c>
      <c r="F2843" s="128" t="s">
        <v>2894</v>
      </c>
      <c r="G2843" s="32">
        <v>600000</v>
      </c>
      <c r="H2843" s="138"/>
      <c r="I2843" s="138"/>
      <c r="J2843" s="139"/>
      <c r="K2843" s="139"/>
      <c r="L2843" s="140"/>
      <c r="M2843" s="140"/>
      <c r="N2843" s="139"/>
      <c r="O2843" s="138"/>
      <c r="P2843" s="138"/>
      <c r="Q2843" s="140"/>
      <c r="R2843" s="140"/>
      <c r="S2843" s="140"/>
      <c r="T2843" s="137"/>
    </row>
    <row r="2844" spans="1:20" ht="16.899999999999999" customHeight="1" x14ac:dyDescent="0.25">
      <c r="A2844" s="128">
        <v>507</v>
      </c>
      <c r="B2844" s="128" t="s">
        <v>2885</v>
      </c>
      <c r="C2844" s="129" t="s">
        <v>2867</v>
      </c>
      <c r="D2844" s="130" t="s">
        <v>1848</v>
      </c>
      <c r="E2844" s="211">
        <v>150000</v>
      </c>
      <c r="F2844" s="128"/>
      <c r="G2844" s="32">
        <v>150000</v>
      </c>
      <c r="H2844" s="138"/>
      <c r="I2844" s="138"/>
      <c r="J2844" s="139"/>
      <c r="K2844" s="139"/>
      <c r="L2844" s="140"/>
      <c r="M2844" s="140"/>
      <c r="N2844" s="139"/>
      <c r="O2844" s="138"/>
      <c r="P2844" s="138"/>
      <c r="Q2844" s="140"/>
      <c r="R2844" s="140"/>
      <c r="S2844" s="140"/>
      <c r="T2844" s="137"/>
    </row>
    <row r="2845" spans="1:20" ht="16.899999999999999" customHeight="1" x14ac:dyDescent="0.25">
      <c r="A2845" s="128">
        <v>508</v>
      </c>
      <c r="B2845" s="128" t="s">
        <v>2886</v>
      </c>
      <c r="C2845" s="129" t="s">
        <v>2868</v>
      </c>
      <c r="D2845" s="130" t="s">
        <v>1848</v>
      </c>
      <c r="E2845" s="211">
        <v>150000</v>
      </c>
      <c r="F2845" s="128"/>
      <c r="G2845" s="32">
        <v>150000</v>
      </c>
      <c r="H2845" s="138"/>
      <c r="I2845" s="138"/>
      <c r="J2845" s="139"/>
      <c r="K2845" s="139"/>
      <c r="L2845" s="140"/>
      <c r="M2845" s="140"/>
      <c r="N2845" s="139"/>
      <c r="O2845" s="138"/>
      <c r="P2845" s="138"/>
      <c r="Q2845" s="140"/>
      <c r="R2845" s="140"/>
      <c r="S2845" s="140"/>
      <c r="T2845" s="137"/>
    </row>
    <row r="2846" spans="1:20" ht="16.899999999999999" customHeight="1" x14ac:dyDescent="0.25">
      <c r="A2846" s="128">
        <v>509</v>
      </c>
      <c r="B2846" s="128" t="s">
        <v>2887</v>
      </c>
      <c r="C2846" s="129" t="s">
        <v>2869</v>
      </c>
      <c r="D2846" s="130" t="s">
        <v>1848</v>
      </c>
      <c r="E2846" s="211">
        <v>150000</v>
      </c>
      <c r="F2846" s="128"/>
      <c r="G2846" s="32">
        <v>150000</v>
      </c>
      <c r="H2846" s="138"/>
      <c r="I2846" s="138"/>
      <c r="J2846" s="139"/>
      <c r="K2846" s="139"/>
      <c r="L2846" s="140"/>
      <c r="M2846" s="140"/>
      <c r="N2846" s="139"/>
      <c r="O2846" s="138"/>
      <c r="P2846" s="138"/>
      <c r="Q2846" s="140"/>
      <c r="R2846" s="140"/>
      <c r="S2846" s="140"/>
      <c r="T2846" s="137"/>
    </row>
    <row r="2847" spans="1:20" ht="16.899999999999999" customHeight="1" x14ac:dyDescent="0.25">
      <c r="A2847" s="128">
        <v>510</v>
      </c>
      <c r="B2847" s="128" t="s">
        <v>2888</v>
      </c>
      <c r="C2847" s="129" t="s">
        <v>2870</v>
      </c>
      <c r="D2847" s="130" t="s">
        <v>1848</v>
      </c>
      <c r="E2847" s="211">
        <v>150000</v>
      </c>
      <c r="F2847" s="128"/>
      <c r="G2847" s="32">
        <v>150000</v>
      </c>
      <c r="H2847" s="138"/>
      <c r="I2847" s="138"/>
      <c r="J2847" s="139"/>
      <c r="K2847" s="139"/>
      <c r="L2847" s="140"/>
      <c r="M2847" s="140"/>
      <c r="N2847" s="139"/>
      <c r="O2847" s="138"/>
      <c r="P2847" s="138"/>
      <c r="Q2847" s="140"/>
      <c r="R2847" s="140"/>
      <c r="S2847" s="140"/>
      <c r="T2847" s="137"/>
    </row>
    <row r="2848" spans="1:20" ht="16.899999999999999" customHeight="1" x14ac:dyDescent="0.25">
      <c r="A2848" s="128">
        <v>511</v>
      </c>
      <c r="B2848" s="128" t="s">
        <v>2889</v>
      </c>
      <c r="C2848" s="129" t="s">
        <v>2871</v>
      </c>
      <c r="D2848" s="130" t="s">
        <v>1848</v>
      </c>
      <c r="E2848" s="211">
        <v>150000</v>
      </c>
      <c r="F2848" s="128"/>
      <c r="G2848" s="32">
        <v>150000</v>
      </c>
      <c r="H2848" s="138"/>
      <c r="I2848" s="138"/>
      <c r="J2848" s="139"/>
      <c r="K2848" s="139"/>
      <c r="L2848" s="140"/>
      <c r="M2848" s="140"/>
      <c r="N2848" s="139"/>
      <c r="O2848" s="138"/>
      <c r="P2848" s="138"/>
      <c r="Q2848" s="140"/>
      <c r="R2848" s="140"/>
      <c r="S2848" s="140"/>
      <c r="T2848" s="137"/>
    </row>
    <row r="2849" spans="1:20" ht="16.899999999999999" customHeight="1" x14ac:dyDescent="0.25">
      <c r="A2849" s="128">
        <v>512</v>
      </c>
      <c r="B2849" s="128" t="s">
        <v>2890</v>
      </c>
      <c r="C2849" s="129" t="s">
        <v>2872</v>
      </c>
      <c r="D2849" s="130" t="s">
        <v>1848</v>
      </c>
      <c r="E2849" s="211">
        <v>150000</v>
      </c>
      <c r="F2849" s="128"/>
      <c r="G2849" s="32">
        <v>150000</v>
      </c>
      <c r="H2849" s="138"/>
      <c r="I2849" s="138"/>
      <c r="J2849" s="139"/>
      <c r="K2849" s="139"/>
      <c r="L2849" s="140"/>
      <c r="M2849" s="140"/>
      <c r="N2849" s="139"/>
      <c r="O2849" s="138"/>
      <c r="P2849" s="138"/>
      <c r="Q2849" s="140"/>
      <c r="R2849" s="140"/>
      <c r="S2849" s="140"/>
      <c r="T2849" s="137"/>
    </row>
    <row r="2850" spans="1:20" ht="16.899999999999999" customHeight="1" x14ac:dyDescent="0.25">
      <c r="A2850" s="128">
        <v>513</v>
      </c>
      <c r="B2850" s="128" t="s">
        <v>2891</v>
      </c>
      <c r="C2850" s="129" t="s">
        <v>2873</v>
      </c>
      <c r="D2850" s="130" t="s">
        <v>2794</v>
      </c>
      <c r="E2850" s="211">
        <v>400000</v>
      </c>
      <c r="F2850" s="128"/>
      <c r="G2850" s="32">
        <v>400000</v>
      </c>
      <c r="H2850" s="138"/>
      <c r="I2850" s="138"/>
      <c r="J2850" s="139"/>
      <c r="K2850" s="139"/>
      <c r="L2850" s="140"/>
      <c r="M2850" s="140"/>
      <c r="N2850" s="139"/>
      <c r="O2850" s="138"/>
      <c r="P2850" s="138"/>
      <c r="Q2850" s="140"/>
      <c r="R2850" s="140"/>
      <c r="S2850" s="140"/>
      <c r="T2850" s="137"/>
    </row>
    <row r="2851" spans="1:20" ht="16.899999999999999" customHeight="1" x14ac:dyDescent="0.25">
      <c r="A2851" s="128">
        <v>514</v>
      </c>
      <c r="B2851" s="128" t="s">
        <v>2892</v>
      </c>
      <c r="C2851" s="129" t="s">
        <v>2874</v>
      </c>
      <c r="D2851" s="130" t="s">
        <v>2565</v>
      </c>
      <c r="E2851" s="211">
        <v>430000</v>
      </c>
      <c r="F2851" s="128"/>
      <c r="G2851" s="32">
        <v>430000</v>
      </c>
      <c r="H2851" s="138"/>
      <c r="I2851" s="138"/>
      <c r="J2851" s="139"/>
      <c r="K2851" s="139"/>
      <c r="L2851" s="140"/>
      <c r="M2851" s="140"/>
      <c r="N2851" s="139"/>
      <c r="O2851" s="138"/>
      <c r="P2851" s="138"/>
      <c r="Q2851" s="140"/>
      <c r="R2851" s="140"/>
      <c r="S2851" s="140"/>
      <c r="T2851" s="137"/>
    </row>
    <row r="2852" spans="1:20" ht="16.899999999999999" customHeight="1" x14ac:dyDescent="0.25">
      <c r="A2852" s="128">
        <v>515</v>
      </c>
      <c r="B2852" s="128" t="s">
        <v>2893</v>
      </c>
      <c r="C2852" s="129" t="s">
        <v>2875</v>
      </c>
      <c r="D2852" s="130" t="s">
        <v>2895</v>
      </c>
      <c r="E2852" s="211">
        <v>300000</v>
      </c>
      <c r="F2852" s="141" t="s">
        <v>2896</v>
      </c>
      <c r="G2852" s="32">
        <v>300000</v>
      </c>
      <c r="H2852" s="138"/>
      <c r="I2852" s="138"/>
      <c r="J2852" s="139"/>
      <c r="K2852" s="139"/>
      <c r="L2852" s="140"/>
      <c r="M2852" s="140"/>
      <c r="N2852" s="139"/>
      <c r="O2852" s="138"/>
      <c r="P2852" s="138"/>
      <c r="Q2852" s="140"/>
      <c r="R2852" s="140"/>
      <c r="S2852" s="140"/>
      <c r="T2852" s="137"/>
    </row>
    <row r="2853" spans="1:20" ht="15.75" x14ac:dyDescent="0.25">
      <c r="A2853" s="313" t="s">
        <v>330</v>
      </c>
      <c r="B2853" s="314"/>
      <c r="C2853" s="314"/>
      <c r="D2853" s="315"/>
      <c r="E2853" s="225">
        <f>SUM(E2762:E2852)</f>
        <v>19790000</v>
      </c>
      <c r="F2853" s="8"/>
      <c r="G2853" s="142">
        <f>SUM(G2762:G2852)</f>
        <v>9470000</v>
      </c>
      <c r="H2853" s="142">
        <f>SUM(E2838:E2852)</f>
        <v>3830000</v>
      </c>
      <c r="I2853" s="125"/>
      <c r="J2853" s="126"/>
      <c r="K2853" s="126"/>
      <c r="L2853" s="137"/>
      <c r="M2853" s="137"/>
      <c r="N2853" s="126"/>
      <c r="O2853" s="125"/>
      <c r="P2853" s="125"/>
      <c r="Q2853" s="137"/>
      <c r="R2853" s="137"/>
      <c r="S2853" s="137"/>
      <c r="T2853" s="137"/>
    </row>
    <row r="2854" spans="1:20" ht="15.6" customHeight="1" x14ac:dyDescent="0.25">
      <c r="A2854" s="316" t="s">
        <v>2901</v>
      </c>
      <c r="B2854" s="317"/>
      <c r="C2854" s="317"/>
      <c r="D2854" s="317"/>
      <c r="E2854" s="359"/>
      <c r="F2854" s="317"/>
      <c r="G2854" s="125"/>
      <c r="H2854" s="125"/>
      <c r="I2854" s="125"/>
      <c r="J2854" s="126"/>
      <c r="K2854" s="126"/>
      <c r="L2854" s="137"/>
      <c r="M2854" s="137"/>
      <c r="N2854" s="126"/>
      <c r="O2854" s="125"/>
      <c r="P2854" s="125"/>
      <c r="Q2854" s="137"/>
      <c r="R2854" s="137"/>
      <c r="S2854" s="137"/>
      <c r="T2854" s="137"/>
    </row>
    <row r="2855" spans="1:20" ht="15.75" x14ac:dyDescent="0.25">
      <c r="A2855" s="131"/>
      <c r="B2855" s="131"/>
      <c r="C2855" s="131"/>
      <c r="D2855" s="131"/>
      <c r="E2855" s="222"/>
      <c r="F2855" s="131"/>
      <c r="G2855" s="125"/>
      <c r="H2855" s="125"/>
      <c r="I2855" s="125"/>
      <c r="J2855" s="126"/>
      <c r="K2855" s="126"/>
      <c r="L2855" s="137"/>
      <c r="M2855" s="137"/>
      <c r="N2855" s="126"/>
      <c r="O2855" s="125"/>
      <c r="P2855" s="125"/>
      <c r="Q2855" s="137"/>
      <c r="R2855" s="137"/>
      <c r="S2855" s="137"/>
      <c r="T2855" s="137"/>
    </row>
    <row r="2856" spans="1:20" ht="15.75" x14ac:dyDescent="0.25">
      <c r="A2856" s="360" t="s">
        <v>2705</v>
      </c>
      <c r="B2856" s="360"/>
      <c r="C2856" s="360"/>
      <c r="D2856" s="360"/>
      <c r="E2856" s="361"/>
      <c r="F2856" s="360"/>
      <c r="G2856" s="125"/>
      <c r="H2856" s="125"/>
      <c r="I2856" s="125"/>
      <c r="J2856" s="126"/>
      <c r="K2856" s="126"/>
      <c r="L2856" s="137"/>
      <c r="M2856" s="137"/>
      <c r="N2856" s="126"/>
      <c r="O2856" s="125"/>
      <c r="P2856" s="125"/>
      <c r="Q2856" s="137"/>
      <c r="R2856" s="137"/>
      <c r="S2856" s="137"/>
      <c r="T2856" s="137"/>
    </row>
    <row r="2857" spans="1:20" ht="15.75" x14ac:dyDescent="0.25">
      <c r="A2857" s="362" t="s">
        <v>9</v>
      </c>
      <c r="B2857" s="362"/>
      <c r="C2857" s="362"/>
      <c r="D2857" s="362" t="s">
        <v>10</v>
      </c>
      <c r="E2857" s="363"/>
      <c r="F2857" s="362"/>
      <c r="G2857" s="125"/>
      <c r="H2857" s="125"/>
      <c r="I2857" s="125"/>
      <c r="J2857" s="126"/>
      <c r="K2857" s="126"/>
      <c r="L2857" s="137"/>
      <c r="M2857" s="137"/>
      <c r="N2857" s="126"/>
      <c r="O2857" s="125"/>
      <c r="P2857" s="125"/>
      <c r="Q2857" s="137"/>
      <c r="R2857" s="137"/>
      <c r="S2857" s="137"/>
      <c r="T2857" s="137"/>
    </row>
    <row r="2858" spans="1:20" ht="15.75" x14ac:dyDescent="0.25">
      <c r="A2858" s="132"/>
      <c r="B2858" s="132"/>
      <c r="C2858" s="132"/>
      <c r="D2858" s="132"/>
      <c r="E2858" s="215"/>
      <c r="F2858" s="133"/>
      <c r="G2858" s="125"/>
      <c r="H2858" s="125"/>
      <c r="I2858" s="125"/>
      <c r="J2858" s="126"/>
      <c r="K2858" s="126"/>
      <c r="L2858" s="137"/>
      <c r="M2858" s="137"/>
      <c r="N2858" s="126"/>
      <c r="O2858" s="125"/>
      <c r="P2858" s="125"/>
      <c r="Q2858" s="137"/>
      <c r="R2858" s="137"/>
      <c r="S2858" s="137"/>
      <c r="T2858" s="137"/>
    </row>
    <row r="2859" spans="1:20" ht="15.75" x14ac:dyDescent="0.25">
      <c r="A2859" s="132"/>
      <c r="B2859" s="132"/>
      <c r="C2859" s="132"/>
      <c r="D2859" s="132"/>
      <c r="E2859" s="215"/>
      <c r="F2859" s="133"/>
      <c r="G2859" s="125"/>
      <c r="H2859" s="125"/>
      <c r="I2859" s="125"/>
      <c r="J2859" s="126"/>
      <c r="K2859" s="126"/>
      <c r="L2859" s="137"/>
      <c r="M2859" s="137"/>
      <c r="N2859" s="126"/>
      <c r="O2859" s="125"/>
      <c r="P2859" s="125"/>
      <c r="Q2859" s="137"/>
      <c r="R2859" s="137"/>
      <c r="S2859" s="137"/>
      <c r="T2859" s="137"/>
    </row>
    <row r="2860" spans="1:20" ht="15.75" x14ac:dyDescent="0.25">
      <c r="A2860" s="132"/>
      <c r="B2860" s="132"/>
      <c r="C2860" s="132"/>
      <c r="D2860" s="132"/>
      <c r="E2860" s="215"/>
      <c r="F2860" s="133"/>
      <c r="G2860" s="125"/>
      <c r="H2860" s="125"/>
      <c r="I2860" s="125"/>
      <c r="J2860" s="126"/>
      <c r="K2860" s="126"/>
      <c r="L2860" s="137"/>
      <c r="M2860" s="137"/>
      <c r="N2860" s="126"/>
      <c r="O2860" s="125"/>
      <c r="P2860" s="125"/>
      <c r="Q2860" s="137"/>
      <c r="R2860" s="137"/>
      <c r="S2860" s="137"/>
      <c r="T2860" s="137"/>
    </row>
    <row r="2861" spans="1:20" ht="15.75" x14ac:dyDescent="0.25">
      <c r="A2861" s="132"/>
      <c r="B2861" s="132"/>
      <c r="C2861" s="132"/>
      <c r="D2861" s="132"/>
      <c r="E2861" s="215"/>
      <c r="F2861" s="133"/>
      <c r="G2861" s="125"/>
      <c r="H2861" s="125"/>
      <c r="I2861" s="125"/>
      <c r="J2861" s="126"/>
      <c r="K2861" s="126"/>
      <c r="L2861" s="137"/>
      <c r="M2861" s="137"/>
      <c r="N2861" s="126"/>
      <c r="O2861" s="125"/>
      <c r="P2861" s="125"/>
      <c r="Q2861" s="137"/>
      <c r="R2861" s="137"/>
      <c r="S2861" s="137"/>
      <c r="T2861" s="137"/>
    </row>
    <row r="2862" spans="1:20" ht="15.75" x14ac:dyDescent="0.25">
      <c r="A2862" s="362" t="s">
        <v>11</v>
      </c>
      <c r="B2862" s="362"/>
      <c r="C2862" s="362"/>
      <c r="D2862" s="362" t="s">
        <v>12</v>
      </c>
      <c r="E2862" s="363"/>
      <c r="F2862" s="362"/>
      <c r="G2862" s="125"/>
      <c r="H2862" s="125"/>
      <c r="I2862" s="125"/>
      <c r="J2862" s="126"/>
      <c r="K2862" s="126"/>
      <c r="L2862" s="137"/>
      <c r="M2862" s="137"/>
      <c r="N2862" s="126"/>
      <c r="O2862" s="125"/>
      <c r="P2862" s="125"/>
      <c r="Q2862" s="137"/>
      <c r="R2862" s="137"/>
      <c r="S2862" s="137"/>
      <c r="T2862" s="137"/>
    </row>
    <row r="2863" spans="1:20" ht="15.75" x14ac:dyDescent="0.25">
      <c r="A2863" s="134"/>
      <c r="B2863" s="134"/>
      <c r="C2863" s="134"/>
      <c r="D2863" s="134"/>
      <c r="E2863" s="223"/>
      <c r="F2863" s="134"/>
      <c r="G2863" s="125"/>
      <c r="H2863" s="125"/>
      <c r="I2863" s="125"/>
      <c r="J2863" s="126"/>
      <c r="K2863" s="126"/>
      <c r="L2863" s="137"/>
      <c r="M2863" s="137"/>
      <c r="N2863" s="126"/>
      <c r="O2863" s="125"/>
      <c r="P2863" s="125"/>
      <c r="Q2863" s="137"/>
      <c r="R2863" s="137"/>
      <c r="S2863" s="137"/>
      <c r="T2863" s="137"/>
    </row>
    <row r="2864" spans="1:20" ht="15.75" x14ac:dyDescent="0.25">
      <c r="A2864" s="134"/>
      <c r="B2864" s="134"/>
      <c r="C2864" s="134"/>
      <c r="D2864" s="134"/>
      <c r="E2864" s="223"/>
      <c r="F2864" s="134"/>
      <c r="G2864" s="125"/>
      <c r="H2864" s="125"/>
      <c r="I2864" s="125"/>
      <c r="J2864" s="126"/>
      <c r="K2864" s="126"/>
      <c r="L2864" s="137"/>
      <c r="M2864" s="137"/>
      <c r="N2864" s="126"/>
      <c r="O2864" s="125"/>
      <c r="P2864" s="125"/>
      <c r="Q2864" s="137"/>
      <c r="R2864" s="137"/>
      <c r="S2864" s="137"/>
      <c r="T2864" s="137"/>
    </row>
    <row r="2865" spans="1:20" x14ac:dyDescent="0.25">
      <c r="A2865" s="135"/>
      <c r="B2865" s="312" t="s">
        <v>183</v>
      </c>
      <c r="C2865" s="312"/>
      <c r="D2865" s="135"/>
      <c r="E2865" s="217"/>
      <c r="F2865" s="135"/>
      <c r="G2865" s="125"/>
      <c r="H2865" s="125"/>
      <c r="I2865" s="125"/>
      <c r="J2865" s="126"/>
      <c r="K2865" s="126"/>
      <c r="L2865" s="137"/>
      <c r="M2865" s="137"/>
      <c r="N2865" s="126"/>
      <c r="O2865" s="125"/>
      <c r="P2865" s="125"/>
      <c r="Q2865" s="137"/>
      <c r="R2865" s="137"/>
      <c r="S2865" s="137"/>
      <c r="T2865" s="137"/>
    </row>
    <row r="2866" spans="1:20" x14ac:dyDescent="0.25">
      <c r="A2866" s="135"/>
      <c r="B2866" s="124" t="s">
        <v>2905</v>
      </c>
      <c r="C2866" s="124"/>
      <c r="D2866" s="135"/>
      <c r="E2866" s="217"/>
      <c r="F2866" s="135"/>
      <c r="G2866" s="125"/>
      <c r="H2866" s="125"/>
      <c r="I2866" s="125"/>
      <c r="J2866" s="126"/>
      <c r="K2866" s="126"/>
      <c r="L2866" s="137"/>
      <c r="M2866" s="137"/>
      <c r="N2866" s="126"/>
      <c r="O2866" s="125"/>
      <c r="P2866" s="125"/>
      <c r="Q2866" s="137"/>
      <c r="R2866" s="137"/>
      <c r="S2866" s="137"/>
      <c r="T2866" s="137"/>
    </row>
    <row r="2867" spans="1:20" x14ac:dyDescent="0.25">
      <c r="A2867" s="135"/>
      <c r="B2867" s="124" t="s">
        <v>2898</v>
      </c>
      <c r="C2867" s="124"/>
      <c r="D2867" s="124"/>
      <c r="E2867" s="217"/>
      <c r="F2867" s="135"/>
      <c r="G2867" s="125"/>
      <c r="H2867" s="125"/>
      <c r="I2867" s="125"/>
      <c r="J2867" s="126"/>
      <c r="K2867" s="126"/>
      <c r="L2867" s="137"/>
      <c r="M2867" s="137"/>
      <c r="N2867" s="126"/>
      <c r="O2867" s="125"/>
      <c r="P2867" s="125"/>
      <c r="Q2867" s="137"/>
      <c r="R2867" s="137"/>
      <c r="S2867" s="137"/>
      <c r="T2867" s="137"/>
    </row>
    <row r="2868" spans="1:20" x14ac:dyDescent="0.25">
      <c r="A2868" s="135"/>
      <c r="B2868" s="312" t="s">
        <v>2899</v>
      </c>
      <c r="C2868" s="312"/>
      <c r="D2868" s="135"/>
      <c r="E2868" s="217"/>
      <c r="F2868" s="135"/>
      <c r="G2868" s="125"/>
      <c r="H2868" s="125"/>
      <c r="I2868" s="125"/>
      <c r="J2868" s="126"/>
      <c r="K2868" s="126"/>
      <c r="L2868" s="137"/>
      <c r="M2868" s="137"/>
      <c r="N2868" s="126"/>
      <c r="O2868" s="125"/>
      <c r="P2868" s="125"/>
      <c r="Q2868" s="137"/>
      <c r="R2868" s="137"/>
      <c r="S2868" s="137"/>
      <c r="T2868" s="137"/>
    </row>
    <row r="2869" spans="1:20" x14ac:dyDescent="0.25">
      <c r="A2869" s="135"/>
      <c r="B2869" s="124" t="s">
        <v>2900</v>
      </c>
      <c r="C2869" s="124"/>
      <c r="D2869" s="135"/>
      <c r="E2869" s="217"/>
      <c r="F2869" s="135"/>
      <c r="G2869" s="125"/>
      <c r="H2869" s="125"/>
      <c r="I2869" s="125"/>
      <c r="J2869" s="126"/>
      <c r="K2869" s="126"/>
      <c r="L2869" s="137"/>
      <c r="M2869" s="137"/>
      <c r="N2869" s="126"/>
      <c r="O2869" s="125"/>
      <c r="P2869" s="125"/>
      <c r="Q2869" s="137"/>
      <c r="R2869" s="137"/>
      <c r="S2869" s="137"/>
      <c r="T2869" s="137"/>
    </row>
    <row r="2870" spans="1:20" x14ac:dyDescent="0.25">
      <c r="A2870" s="135"/>
      <c r="B2870" s="124" t="s">
        <v>2897</v>
      </c>
      <c r="C2870" s="124"/>
      <c r="D2870" s="135"/>
      <c r="E2870" s="217"/>
      <c r="F2870" s="135"/>
      <c r="G2870" s="125"/>
      <c r="H2870" s="125"/>
      <c r="I2870" s="125"/>
      <c r="J2870" s="126"/>
      <c r="K2870" s="126"/>
      <c r="L2870" s="137"/>
      <c r="M2870" s="137"/>
      <c r="N2870" s="126"/>
      <c r="O2870" s="125"/>
      <c r="P2870" s="125"/>
      <c r="Q2870" s="137"/>
      <c r="R2870" s="137"/>
      <c r="S2870" s="137"/>
      <c r="T2870" s="137"/>
    </row>
    <row r="2871" spans="1:20" x14ac:dyDescent="0.25">
      <c r="A2871" s="135"/>
      <c r="B2871" s="124"/>
      <c r="C2871" s="124"/>
      <c r="D2871" s="135"/>
      <c r="E2871" s="217"/>
      <c r="F2871" s="135"/>
      <c r="G2871" s="125"/>
      <c r="H2871" s="125"/>
      <c r="I2871" s="125"/>
      <c r="J2871" s="126"/>
      <c r="K2871" s="126"/>
      <c r="L2871" s="137"/>
      <c r="M2871" s="137"/>
      <c r="N2871" s="126"/>
      <c r="O2871" s="125"/>
      <c r="P2871" s="125"/>
      <c r="Q2871" s="137"/>
      <c r="R2871" s="137"/>
      <c r="S2871" s="137"/>
      <c r="T2871" s="137"/>
    </row>
    <row r="2872" spans="1:20" x14ac:dyDescent="0.25">
      <c r="A2872" s="135"/>
      <c r="B2872" s="127"/>
      <c r="C2872" s="127"/>
      <c r="D2872" s="135"/>
      <c r="E2872" s="217"/>
      <c r="F2872" s="135"/>
      <c r="G2872" s="125"/>
      <c r="H2872" s="125"/>
      <c r="I2872" s="125"/>
      <c r="J2872" s="126"/>
      <c r="K2872" s="126"/>
      <c r="L2872" s="137"/>
      <c r="M2872" s="137"/>
      <c r="N2872" s="126"/>
      <c r="O2872" s="125"/>
      <c r="P2872" s="125"/>
      <c r="Q2872" s="137"/>
      <c r="R2872" s="137"/>
      <c r="S2872" s="137"/>
      <c r="T2872" s="137"/>
    </row>
    <row r="2873" spans="1:20" ht="18.75" x14ac:dyDescent="0.3">
      <c r="A2873" s="309" t="s">
        <v>166</v>
      </c>
      <c r="B2873" s="309"/>
      <c r="C2873" s="309"/>
      <c r="D2873" s="309"/>
      <c r="E2873" s="328"/>
      <c r="F2873" s="309"/>
    </row>
    <row r="2874" spans="1:20" ht="18.75" x14ac:dyDescent="0.3">
      <c r="A2874" s="310" t="s">
        <v>0</v>
      </c>
      <c r="B2874" s="310"/>
      <c r="C2874" s="310"/>
      <c r="D2874" s="310"/>
      <c r="E2874" s="356"/>
      <c r="F2874" s="310"/>
    </row>
    <row r="2875" spans="1:20" ht="18.75" x14ac:dyDescent="0.3">
      <c r="A2875" s="107"/>
      <c r="B2875" s="107"/>
      <c r="C2875" s="107"/>
      <c r="D2875" s="107"/>
      <c r="E2875" s="220"/>
      <c r="F2875" s="107"/>
    </row>
    <row r="2876" spans="1:20" ht="22.5" x14ac:dyDescent="0.3">
      <c r="A2876" s="311" t="s">
        <v>1565</v>
      </c>
      <c r="B2876" s="311"/>
      <c r="C2876" s="311"/>
      <c r="D2876" s="311"/>
      <c r="E2876" s="331"/>
      <c r="F2876" s="311"/>
    </row>
    <row r="2877" spans="1:20" ht="22.5" x14ac:dyDescent="0.3">
      <c r="A2877" s="108" t="s">
        <v>23</v>
      </c>
      <c r="B2877" s="108"/>
      <c r="C2877" s="108"/>
      <c r="D2877" s="108"/>
      <c r="E2877" s="226"/>
      <c r="F2877" s="108"/>
    </row>
    <row r="2878" spans="1:20" ht="31.5" x14ac:dyDescent="0.25">
      <c r="A2878" s="109" t="s">
        <v>1</v>
      </c>
      <c r="B2878" s="109" t="s">
        <v>2</v>
      </c>
      <c r="C2878" s="109" t="s">
        <v>3</v>
      </c>
      <c r="D2878" s="109" t="s">
        <v>5</v>
      </c>
      <c r="E2878" s="219" t="s">
        <v>6</v>
      </c>
      <c r="F2878" s="109" t="s">
        <v>1564</v>
      </c>
    </row>
    <row r="2879" spans="1:20" x14ac:dyDescent="0.25">
      <c r="A2879" s="153">
        <v>1</v>
      </c>
      <c r="B2879" s="153" t="s">
        <v>2311</v>
      </c>
      <c r="C2879" s="174" t="s">
        <v>2430</v>
      </c>
      <c r="D2879" s="116" t="s">
        <v>2565</v>
      </c>
      <c r="E2879" s="227">
        <v>430000</v>
      </c>
      <c r="F2879" s="153" t="s">
        <v>2564</v>
      </c>
      <c r="G2879" s="122">
        <v>430000</v>
      </c>
    </row>
    <row r="2880" spans="1:20" x14ac:dyDescent="0.25">
      <c r="A2880" s="153">
        <v>2</v>
      </c>
      <c r="B2880" s="153" t="s">
        <v>2312</v>
      </c>
      <c r="C2880" s="119" t="s">
        <v>2431</v>
      </c>
      <c r="D2880" s="116" t="s">
        <v>2566</v>
      </c>
      <c r="E2880" s="227">
        <v>935000</v>
      </c>
      <c r="F2880" s="153" t="s">
        <v>2564</v>
      </c>
      <c r="G2880" s="122">
        <v>935000</v>
      </c>
    </row>
    <row r="2881" spans="1:7" x14ac:dyDescent="0.25">
      <c r="A2881" s="153">
        <v>3</v>
      </c>
      <c r="B2881" s="153" t="s">
        <v>2313</v>
      </c>
      <c r="C2881" s="119" t="s">
        <v>2432</v>
      </c>
      <c r="D2881" s="116" t="s">
        <v>1848</v>
      </c>
      <c r="E2881" s="227">
        <v>150000</v>
      </c>
      <c r="F2881" s="153" t="s">
        <v>2564</v>
      </c>
      <c r="G2881" s="122">
        <v>150000</v>
      </c>
    </row>
    <row r="2882" spans="1:7" x14ac:dyDescent="0.25">
      <c r="A2882" s="153">
        <v>4</v>
      </c>
      <c r="B2882" s="153" t="s">
        <v>2314</v>
      </c>
      <c r="C2882" s="119" t="s">
        <v>2433</v>
      </c>
      <c r="D2882" s="116" t="s">
        <v>1848</v>
      </c>
      <c r="E2882" s="227">
        <v>150000</v>
      </c>
      <c r="F2882" s="153" t="s">
        <v>2564</v>
      </c>
      <c r="G2882" s="122">
        <v>150000</v>
      </c>
    </row>
    <row r="2883" spans="1:7" x14ac:dyDescent="0.25">
      <c r="A2883" s="153">
        <v>5</v>
      </c>
      <c r="B2883" s="153" t="s">
        <v>2315</v>
      </c>
      <c r="C2883" s="119" t="s">
        <v>2434</v>
      </c>
      <c r="D2883" s="116" t="s">
        <v>2565</v>
      </c>
      <c r="E2883" s="227">
        <v>430000</v>
      </c>
      <c r="F2883" s="153" t="s">
        <v>2564</v>
      </c>
      <c r="G2883" s="122">
        <v>430000</v>
      </c>
    </row>
    <row r="2884" spans="1:7" x14ac:dyDescent="0.25">
      <c r="A2884" s="153">
        <v>6</v>
      </c>
      <c r="B2884" s="153" t="s">
        <v>2316</v>
      </c>
      <c r="C2884" s="119" t="s">
        <v>2435</v>
      </c>
      <c r="D2884" s="116" t="s">
        <v>1848</v>
      </c>
      <c r="E2884" s="227">
        <v>150000</v>
      </c>
      <c r="F2884" s="153" t="s">
        <v>2564</v>
      </c>
      <c r="G2884" s="122">
        <v>150000</v>
      </c>
    </row>
    <row r="2885" spans="1:7" x14ac:dyDescent="0.25">
      <c r="A2885" s="153">
        <v>7</v>
      </c>
      <c r="B2885" s="153" t="s">
        <v>2317</v>
      </c>
      <c r="C2885" s="119" t="s">
        <v>2436</v>
      </c>
      <c r="D2885" s="116" t="s">
        <v>1848</v>
      </c>
      <c r="E2885" s="227">
        <v>150000</v>
      </c>
      <c r="F2885" s="153" t="s">
        <v>2564</v>
      </c>
      <c r="G2885" s="122">
        <v>150000</v>
      </c>
    </row>
    <row r="2886" spans="1:7" x14ac:dyDescent="0.25">
      <c r="A2886" s="153">
        <v>8</v>
      </c>
      <c r="B2886" s="153" t="s">
        <v>2318</v>
      </c>
      <c r="C2886" s="119" t="s">
        <v>2437</v>
      </c>
      <c r="D2886" s="116" t="s">
        <v>1848</v>
      </c>
      <c r="E2886" s="227">
        <v>150000</v>
      </c>
      <c r="F2886" s="153" t="s">
        <v>2564</v>
      </c>
      <c r="G2886" s="122">
        <v>150000</v>
      </c>
    </row>
    <row r="2887" spans="1:7" x14ac:dyDescent="0.25">
      <c r="A2887" s="153">
        <v>9</v>
      </c>
      <c r="B2887" s="153" t="s">
        <v>2319</v>
      </c>
      <c r="C2887" s="119" t="s">
        <v>2438</v>
      </c>
      <c r="D2887" s="116" t="s">
        <v>1848</v>
      </c>
      <c r="E2887" s="227">
        <v>150000</v>
      </c>
      <c r="F2887" s="153" t="s">
        <v>2564</v>
      </c>
      <c r="G2887" s="122">
        <v>150000</v>
      </c>
    </row>
    <row r="2888" spans="1:7" x14ac:dyDescent="0.25">
      <c r="A2888" s="153">
        <v>10</v>
      </c>
      <c r="B2888" s="153" t="s">
        <v>2320</v>
      </c>
      <c r="C2888" s="119" t="s">
        <v>2439</v>
      </c>
      <c r="D2888" s="116" t="s">
        <v>1848</v>
      </c>
      <c r="E2888" s="227">
        <v>150000</v>
      </c>
      <c r="F2888" s="153" t="s">
        <v>2564</v>
      </c>
      <c r="G2888" s="122">
        <v>150000</v>
      </c>
    </row>
    <row r="2889" spans="1:7" x14ac:dyDescent="0.25">
      <c r="A2889" s="153">
        <v>11</v>
      </c>
      <c r="B2889" s="153" t="s">
        <v>2321</v>
      </c>
      <c r="C2889" s="119" t="s">
        <v>2440</v>
      </c>
      <c r="D2889" s="116" t="s">
        <v>1848</v>
      </c>
      <c r="E2889" s="227">
        <v>150000</v>
      </c>
      <c r="F2889" s="153" t="s">
        <v>2564</v>
      </c>
      <c r="G2889" s="122">
        <v>150000</v>
      </c>
    </row>
    <row r="2890" spans="1:7" x14ac:dyDescent="0.25">
      <c r="A2890" s="153">
        <v>12</v>
      </c>
      <c r="B2890" s="153" t="s">
        <v>2322</v>
      </c>
      <c r="C2890" s="119" t="s">
        <v>2441</v>
      </c>
      <c r="D2890" s="116" t="s">
        <v>2565</v>
      </c>
      <c r="E2890" s="227">
        <v>430000</v>
      </c>
      <c r="F2890" s="153" t="s">
        <v>2564</v>
      </c>
      <c r="G2890" s="122">
        <v>430000</v>
      </c>
    </row>
    <row r="2891" spans="1:7" x14ac:dyDescent="0.25">
      <c r="A2891" s="153">
        <v>13</v>
      </c>
      <c r="B2891" s="153" t="s">
        <v>2323</v>
      </c>
      <c r="C2891" s="119" t="s">
        <v>2442</v>
      </c>
      <c r="D2891" s="116" t="s">
        <v>1848</v>
      </c>
      <c r="E2891" s="227">
        <v>150000</v>
      </c>
      <c r="F2891" s="153" t="s">
        <v>2564</v>
      </c>
      <c r="G2891" s="122">
        <v>150000</v>
      </c>
    </row>
    <row r="2892" spans="1:7" x14ac:dyDescent="0.25">
      <c r="A2892" s="153">
        <v>14</v>
      </c>
      <c r="B2892" s="153" t="s">
        <v>2324</v>
      </c>
      <c r="C2892" s="119" t="s">
        <v>2443</v>
      </c>
      <c r="D2892" s="116" t="s">
        <v>1848</v>
      </c>
      <c r="E2892" s="227">
        <v>150000</v>
      </c>
      <c r="F2892" s="153" t="s">
        <v>2564</v>
      </c>
      <c r="G2892" s="122">
        <v>150000</v>
      </c>
    </row>
    <row r="2893" spans="1:7" x14ac:dyDescent="0.25">
      <c r="A2893" s="153">
        <v>15</v>
      </c>
      <c r="B2893" s="153" t="s">
        <v>2325</v>
      </c>
      <c r="C2893" s="119" t="s">
        <v>2444</v>
      </c>
      <c r="D2893" s="116" t="s">
        <v>1848</v>
      </c>
      <c r="E2893" s="227">
        <v>150000</v>
      </c>
      <c r="F2893" s="153" t="s">
        <v>2564</v>
      </c>
      <c r="G2893" s="122">
        <v>150000</v>
      </c>
    </row>
    <row r="2894" spans="1:7" x14ac:dyDescent="0.25">
      <c r="A2894" s="153">
        <v>16</v>
      </c>
      <c r="B2894" s="153" t="s">
        <v>2326</v>
      </c>
      <c r="C2894" s="119" t="s">
        <v>2445</v>
      </c>
      <c r="D2894" s="116" t="s">
        <v>1848</v>
      </c>
      <c r="E2894" s="227">
        <v>150000</v>
      </c>
      <c r="F2894" s="153" t="s">
        <v>2564</v>
      </c>
      <c r="G2894" s="122">
        <v>150000</v>
      </c>
    </row>
    <row r="2895" spans="1:7" x14ac:dyDescent="0.25">
      <c r="A2895" s="153">
        <v>17</v>
      </c>
      <c r="B2895" s="153" t="s">
        <v>2327</v>
      </c>
      <c r="C2895" s="119" t="s">
        <v>2446</v>
      </c>
      <c r="D2895" s="116" t="s">
        <v>1848</v>
      </c>
      <c r="E2895" s="227">
        <v>150000</v>
      </c>
      <c r="F2895" s="153" t="s">
        <v>2564</v>
      </c>
      <c r="G2895" s="122">
        <v>150000</v>
      </c>
    </row>
    <row r="2896" spans="1:7" x14ac:dyDescent="0.25">
      <c r="A2896" s="153">
        <v>18</v>
      </c>
      <c r="B2896" s="153" t="s">
        <v>2328</v>
      </c>
      <c r="C2896" s="119" t="s">
        <v>2446</v>
      </c>
      <c r="D2896" s="116" t="s">
        <v>2565</v>
      </c>
      <c r="E2896" s="227">
        <v>430000</v>
      </c>
      <c r="F2896" s="153" t="s">
        <v>2564</v>
      </c>
      <c r="G2896" s="122">
        <v>430000</v>
      </c>
    </row>
    <row r="2897" spans="1:8" x14ac:dyDescent="0.25">
      <c r="A2897" s="153">
        <v>19</v>
      </c>
      <c r="B2897" s="153" t="s">
        <v>2329</v>
      </c>
      <c r="C2897" s="119" t="s">
        <v>2447</v>
      </c>
      <c r="D2897" s="116" t="s">
        <v>1848</v>
      </c>
      <c r="E2897" s="227">
        <v>150000</v>
      </c>
      <c r="F2897" s="153" t="s">
        <v>2564</v>
      </c>
      <c r="G2897" s="122">
        <v>150000</v>
      </c>
    </row>
    <row r="2898" spans="1:8" x14ac:dyDescent="0.25">
      <c r="A2898" s="153">
        <v>20</v>
      </c>
      <c r="B2898" s="153" t="s">
        <v>2330</v>
      </c>
      <c r="C2898" s="119" t="s">
        <v>2448</v>
      </c>
      <c r="D2898" s="116" t="s">
        <v>1848</v>
      </c>
      <c r="E2898" s="227">
        <v>150000</v>
      </c>
      <c r="F2898" s="153" t="s">
        <v>2564</v>
      </c>
      <c r="G2898" s="122">
        <v>150000</v>
      </c>
    </row>
    <row r="2899" spans="1:8" x14ac:dyDescent="0.25">
      <c r="A2899" s="153">
        <v>21</v>
      </c>
      <c r="B2899" s="153" t="s">
        <v>2331</v>
      </c>
      <c r="C2899" s="119" t="s">
        <v>2449</v>
      </c>
      <c r="D2899" s="116" t="s">
        <v>2685</v>
      </c>
      <c r="E2899" s="227">
        <v>430000</v>
      </c>
      <c r="F2899" s="153" t="s">
        <v>2564</v>
      </c>
      <c r="G2899" s="122">
        <v>430000</v>
      </c>
    </row>
    <row r="2900" spans="1:8" x14ac:dyDescent="0.25">
      <c r="A2900" s="153">
        <v>22</v>
      </c>
      <c r="B2900" s="153" t="s">
        <v>2332</v>
      </c>
      <c r="C2900" s="119" t="s">
        <v>2699</v>
      </c>
      <c r="D2900" s="116" t="s">
        <v>1848</v>
      </c>
      <c r="E2900" s="227">
        <v>150000</v>
      </c>
      <c r="F2900" s="153" t="s">
        <v>2564</v>
      </c>
      <c r="G2900" s="122">
        <v>150000</v>
      </c>
    </row>
    <row r="2901" spans="1:8" x14ac:dyDescent="0.25">
      <c r="A2901" s="153">
        <v>23</v>
      </c>
      <c r="B2901" s="153" t="s">
        <v>2333</v>
      </c>
      <c r="C2901" s="119" t="s">
        <v>2451</v>
      </c>
      <c r="D2901" s="116" t="s">
        <v>1848</v>
      </c>
      <c r="E2901" s="227">
        <v>150000</v>
      </c>
      <c r="F2901" s="153" t="s">
        <v>2564</v>
      </c>
      <c r="G2901" s="122">
        <v>150000</v>
      </c>
    </row>
    <row r="2902" spans="1:8" x14ac:dyDescent="0.25">
      <c r="A2902" s="153">
        <v>24</v>
      </c>
      <c r="B2902" s="153" t="s">
        <v>2334</v>
      </c>
      <c r="C2902" s="119" t="s">
        <v>2452</v>
      </c>
      <c r="D2902" s="116" t="s">
        <v>1848</v>
      </c>
      <c r="E2902" s="227">
        <v>150000</v>
      </c>
      <c r="F2902" s="153" t="s">
        <v>2564</v>
      </c>
      <c r="G2902" s="122">
        <v>150000</v>
      </c>
    </row>
    <row r="2903" spans="1:8" x14ac:dyDescent="0.25">
      <c r="A2903" s="153">
        <v>25</v>
      </c>
      <c r="B2903" s="153" t="s">
        <v>2335</v>
      </c>
      <c r="C2903" s="119" t="s">
        <v>2453</v>
      </c>
      <c r="D2903" s="116" t="s">
        <v>2567</v>
      </c>
      <c r="E2903" s="227">
        <v>845000</v>
      </c>
      <c r="F2903" s="153" t="s">
        <v>2564</v>
      </c>
      <c r="G2903" s="122">
        <v>845000</v>
      </c>
    </row>
    <row r="2904" spans="1:8" x14ac:dyDescent="0.25">
      <c r="A2904" s="153">
        <v>26</v>
      </c>
      <c r="B2904" s="153" t="s">
        <v>2336</v>
      </c>
      <c r="C2904" s="119" t="s">
        <v>2454</v>
      </c>
      <c r="D2904" s="116" t="s">
        <v>2568</v>
      </c>
      <c r="E2904" s="227">
        <v>935000</v>
      </c>
      <c r="F2904" s="153" t="s">
        <v>2564</v>
      </c>
      <c r="G2904" s="122">
        <v>935000</v>
      </c>
    </row>
    <row r="2905" spans="1:8" x14ac:dyDescent="0.25">
      <c r="A2905" s="153">
        <v>27</v>
      </c>
      <c r="B2905" s="153" t="s">
        <v>2337</v>
      </c>
      <c r="C2905" s="119" t="s">
        <v>2455</v>
      </c>
      <c r="D2905" s="116" t="s">
        <v>1848</v>
      </c>
      <c r="E2905" s="227">
        <v>150000</v>
      </c>
      <c r="F2905" s="153" t="s">
        <v>2564</v>
      </c>
      <c r="G2905" s="122">
        <v>150000</v>
      </c>
    </row>
    <row r="2906" spans="1:8" x14ac:dyDescent="0.25">
      <c r="A2906" s="153">
        <v>28</v>
      </c>
      <c r="B2906" s="153" t="s">
        <v>2338</v>
      </c>
      <c r="C2906" s="119" t="s">
        <v>2456</v>
      </c>
      <c r="D2906" s="116" t="s">
        <v>1848</v>
      </c>
      <c r="E2906" s="227">
        <v>150000</v>
      </c>
      <c r="F2906" s="153" t="s">
        <v>2564</v>
      </c>
      <c r="G2906" s="122">
        <v>150000</v>
      </c>
    </row>
    <row r="2907" spans="1:8" x14ac:dyDescent="0.25">
      <c r="A2907" s="153">
        <v>29</v>
      </c>
      <c r="B2907" s="153" t="s">
        <v>2339</v>
      </c>
      <c r="C2907" s="119" t="s">
        <v>2457</v>
      </c>
      <c r="D2907" s="116" t="s">
        <v>2565</v>
      </c>
      <c r="E2907" s="227">
        <v>430000</v>
      </c>
      <c r="F2907" s="153" t="s">
        <v>2564</v>
      </c>
      <c r="G2907" s="122">
        <v>430000</v>
      </c>
    </row>
    <row r="2908" spans="1:8" x14ac:dyDescent="0.25">
      <c r="A2908" s="153">
        <v>30</v>
      </c>
      <c r="B2908" s="153" t="s">
        <v>2340</v>
      </c>
      <c r="C2908" s="119" t="s">
        <v>2458</v>
      </c>
      <c r="D2908" s="116" t="s">
        <v>2569</v>
      </c>
      <c r="E2908" s="227">
        <v>640000</v>
      </c>
      <c r="F2908" s="153" t="s">
        <v>2564</v>
      </c>
      <c r="G2908" s="122">
        <v>640000</v>
      </c>
    </row>
    <row r="2909" spans="1:8" x14ac:dyDescent="0.25">
      <c r="A2909" s="153">
        <v>31</v>
      </c>
      <c r="B2909" s="153" t="s">
        <v>2341</v>
      </c>
      <c r="C2909" s="119" t="s">
        <v>2459</v>
      </c>
      <c r="D2909" s="116" t="s">
        <v>1848</v>
      </c>
      <c r="E2909" s="227">
        <v>150000</v>
      </c>
      <c r="F2909" s="153" t="s">
        <v>2564</v>
      </c>
      <c r="G2909" s="122">
        <v>150000</v>
      </c>
    </row>
    <row r="2910" spans="1:8" x14ac:dyDescent="0.25">
      <c r="A2910" s="153">
        <v>32</v>
      </c>
      <c r="B2910" s="153" t="s">
        <v>2342</v>
      </c>
      <c r="C2910" s="119" t="s">
        <v>2460</v>
      </c>
      <c r="D2910" s="116" t="s">
        <v>1848</v>
      </c>
      <c r="E2910" s="227">
        <v>150000</v>
      </c>
      <c r="F2910" s="175"/>
      <c r="G2910" s="122">
        <v>150000</v>
      </c>
    </row>
    <row r="2911" spans="1:8" ht="15.75" x14ac:dyDescent="0.25">
      <c r="A2911" s="153">
        <v>33</v>
      </c>
      <c r="B2911" s="153" t="s">
        <v>2367</v>
      </c>
      <c r="C2911" s="119" t="s">
        <v>2461</v>
      </c>
      <c r="D2911" s="116" t="s">
        <v>1848</v>
      </c>
      <c r="E2911" s="227">
        <v>150000</v>
      </c>
      <c r="F2911" s="153" t="s">
        <v>2564</v>
      </c>
      <c r="G2911" s="176"/>
      <c r="H2911" s="7">
        <v>150000</v>
      </c>
    </row>
    <row r="2912" spans="1:8" ht="15.75" x14ac:dyDescent="0.25">
      <c r="A2912" s="153">
        <v>34</v>
      </c>
      <c r="B2912" s="153" t="s">
        <v>2368</v>
      </c>
      <c r="C2912" s="119" t="s">
        <v>2462</v>
      </c>
      <c r="D2912" s="116" t="s">
        <v>1848</v>
      </c>
      <c r="E2912" s="227">
        <v>150000</v>
      </c>
      <c r="F2912" s="153" t="s">
        <v>2564</v>
      </c>
      <c r="G2912" s="176"/>
      <c r="H2912" s="7">
        <v>150000</v>
      </c>
    </row>
    <row r="2913" spans="1:8" ht="15.75" x14ac:dyDescent="0.25">
      <c r="A2913" s="153">
        <v>35</v>
      </c>
      <c r="B2913" s="153" t="s">
        <v>2369</v>
      </c>
      <c r="C2913" s="119" t="s">
        <v>2463</v>
      </c>
      <c r="D2913" s="116" t="s">
        <v>1848</v>
      </c>
      <c r="E2913" s="227">
        <v>150000</v>
      </c>
      <c r="F2913" s="153" t="s">
        <v>2564</v>
      </c>
      <c r="G2913" s="176"/>
      <c r="H2913" s="7">
        <v>150000</v>
      </c>
    </row>
    <row r="2914" spans="1:8" ht="15.75" x14ac:dyDescent="0.25">
      <c r="A2914" s="153">
        <v>36</v>
      </c>
      <c r="B2914" s="153" t="s">
        <v>2370</v>
      </c>
      <c r="C2914" s="119" t="s">
        <v>2464</v>
      </c>
      <c r="D2914" s="116" t="s">
        <v>1848</v>
      </c>
      <c r="E2914" s="227">
        <v>150000</v>
      </c>
      <c r="F2914" s="153" t="s">
        <v>2564</v>
      </c>
      <c r="G2914" s="176"/>
      <c r="H2914" s="7">
        <v>150000</v>
      </c>
    </row>
    <row r="2915" spans="1:8" ht="15.75" x14ac:dyDescent="0.25">
      <c r="A2915" s="153">
        <v>37</v>
      </c>
      <c r="B2915" s="153" t="s">
        <v>2371</v>
      </c>
      <c r="C2915" s="119" t="s">
        <v>2465</v>
      </c>
      <c r="D2915" s="116" t="s">
        <v>1848</v>
      </c>
      <c r="E2915" s="227">
        <v>150000</v>
      </c>
      <c r="F2915" s="153" t="s">
        <v>2564</v>
      </c>
      <c r="G2915" s="176"/>
      <c r="H2915" s="7">
        <v>150000</v>
      </c>
    </row>
    <row r="2916" spans="1:8" ht="15.75" x14ac:dyDescent="0.25">
      <c r="A2916" s="153">
        <v>38</v>
      </c>
      <c r="B2916" s="153" t="s">
        <v>2372</v>
      </c>
      <c r="C2916" s="119" t="s">
        <v>2466</v>
      </c>
      <c r="D2916" s="116" t="s">
        <v>1848</v>
      </c>
      <c r="E2916" s="227">
        <v>150000</v>
      </c>
      <c r="F2916" s="153" t="s">
        <v>2564</v>
      </c>
      <c r="G2916" s="176"/>
      <c r="H2916" s="7">
        <v>150000</v>
      </c>
    </row>
    <row r="2917" spans="1:8" ht="15.75" x14ac:dyDescent="0.25">
      <c r="A2917" s="153">
        <v>39</v>
      </c>
      <c r="B2917" s="153" t="s">
        <v>2373</v>
      </c>
      <c r="C2917" s="119" t="s">
        <v>2467</v>
      </c>
      <c r="D2917" s="116" t="s">
        <v>1848</v>
      </c>
      <c r="E2917" s="227">
        <v>150000</v>
      </c>
      <c r="F2917" s="153" t="s">
        <v>2564</v>
      </c>
      <c r="G2917" s="176"/>
      <c r="H2917" s="7">
        <v>150000</v>
      </c>
    </row>
    <row r="2918" spans="1:8" ht="15.75" x14ac:dyDescent="0.25">
      <c r="A2918" s="153">
        <v>40</v>
      </c>
      <c r="B2918" s="153" t="s">
        <v>2374</v>
      </c>
      <c r="C2918" s="119" t="s">
        <v>2468</v>
      </c>
      <c r="D2918" s="116" t="s">
        <v>1848</v>
      </c>
      <c r="E2918" s="227">
        <v>150000</v>
      </c>
      <c r="F2918" s="153" t="s">
        <v>2564</v>
      </c>
      <c r="G2918" s="176"/>
      <c r="H2918" s="7">
        <v>150000</v>
      </c>
    </row>
    <row r="2919" spans="1:8" ht="15.75" x14ac:dyDescent="0.25">
      <c r="A2919" s="153">
        <v>41</v>
      </c>
      <c r="B2919" s="153" t="s">
        <v>2375</v>
      </c>
      <c r="C2919" s="119" t="s">
        <v>2469</v>
      </c>
      <c r="D2919" s="116" t="s">
        <v>2569</v>
      </c>
      <c r="E2919" s="227">
        <v>640000</v>
      </c>
      <c r="F2919" s="153" t="s">
        <v>2564</v>
      </c>
      <c r="G2919" s="176"/>
      <c r="H2919" s="7">
        <v>640000</v>
      </c>
    </row>
    <row r="2920" spans="1:8" ht="25.5" x14ac:dyDescent="0.25">
      <c r="A2920" s="153">
        <v>42</v>
      </c>
      <c r="B2920" s="153" t="s">
        <v>2376</v>
      </c>
      <c r="C2920" s="119" t="s">
        <v>2470</v>
      </c>
      <c r="D2920" s="116" t="s">
        <v>2570</v>
      </c>
      <c r="E2920" s="227">
        <v>7200000</v>
      </c>
      <c r="F2920" s="153" t="s">
        <v>2652</v>
      </c>
      <c r="G2920" s="176"/>
      <c r="H2920" s="121">
        <v>7200000</v>
      </c>
    </row>
    <row r="2921" spans="1:8" x14ac:dyDescent="0.25">
      <c r="A2921" s="153">
        <v>43</v>
      </c>
      <c r="B2921" s="153" t="s">
        <v>2377</v>
      </c>
      <c r="C2921" s="119" t="s">
        <v>2471</v>
      </c>
      <c r="D2921" s="116" t="s">
        <v>1848</v>
      </c>
      <c r="E2921" s="227">
        <v>150000</v>
      </c>
      <c r="F2921" s="153" t="s">
        <v>2564</v>
      </c>
      <c r="G2921" s="122">
        <v>150000</v>
      </c>
    </row>
    <row r="2922" spans="1:8" x14ac:dyDescent="0.25">
      <c r="A2922" s="153">
        <v>44</v>
      </c>
      <c r="B2922" s="153" t="s">
        <v>2378</v>
      </c>
      <c r="C2922" s="119" t="s">
        <v>2472</v>
      </c>
      <c r="D2922" s="116" t="s">
        <v>1848</v>
      </c>
      <c r="E2922" s="227">
        <v>150000</v>
      </c>
      <c r="F2922" s="153" t="s">
        <v>2564</v>
      </c>
      <c r="G2922" s="122">
        <v>150000</v>
      </c>
    </row>
    <row r="2923" spans="1:8" x14ac:dyDescent="0.25">
      <c r="A2923" s="153">
        <v>45</v>
      </c>
      <c r="B2923" s="153" t="s">
        <v>2379</v>
      </c>
      <c r="C2923" s="119" t="s">
        <v>2473</v>
      </c>
      <c r="D2923" s="116" t="s">
        <v>1848</v>
      </c>
      <c r="E2923" s="227">
        <v>150000</v>
      </c>
      <c r="F2923" s="153" t="s">
        <v>2564</v>
      </c>
      <c r="G2923" s="122">
        <v>150000</v>
      </c>
    </row>
    <row r="2924" spans="1:8" x14ac:dyDescent="0.25">
      <c r="A2924" s="153">
        <v>46</v>
      </c>
      <c r="B2924" s="153" t="s">
        <v>2380</v>
      </c>
      <c r="C2924" s="119" t="s">
        <v>2474</v>
      </c>
      <c r="D2924" s="116" t="s">
        <v>1848</v>
      </c>
      <c r="E2924" s="227">
        <v>150000</v>
      </c>
      <c r="F2924" s="153" t="s">
        <v>2564</v>
      </c>
      <c r="G2924" s="122">
        <v>150000</v>
      </c>
    </row>
    <row r="2925" spans="1:8" x14ac:dyDescent="0.25">
      <c r="A2925" s="153">
        <v>47</v>
      </c>
      <c r="B2925" s="153" t="s">
        <v>2381</v>
      </c>
      <c r="C2925" s="119" t="s">
        <v>2475</v>
      </c>
      <c r="D2925" s="116" t="s">
        <v>1848</v>
      </c>
      <c r="E2925" s="227">
        <v>150000</v>
      </c>
      <c r="F2925" s="153" t="s">
        <v>2564</v>
      </c>
      <c r="G2925" s="122">
        <v>150000</v>
      </c>
    </row>
    <row r="2926" spans="1:8" x14ac:dyDescent="0.25">
      <c r="A2926" s="153">
        <v>48</v>
      </c>
      <c r="B2926" s="153" t="s">
        <v>2382</v>
      </c>
      <c r="C2926" s="119" t="s">
        <v>2476</v>
      </c>
      <c r="D2926" s="116" t="s">
        <v>2571</v>
      </c>
      <c r="E2926" s="227">
        <v>500000</v>
      </c>
      <c r="F2926" s="153" t="s">
        <v>2564</v>
      </c>
      <c r="G2926" s="122">
        <v>500000</v>
      </c>
    </row>
    <row r="2927" spans="1:8" x14ac:dyDescent="0.25">
      <c r="A2927" s="153">
        <v>49</v>
      </c>
      <c r="B2927" s="153" t="s">
        <v>2383</v>
      </c>
      <c r="C2927" s="119" t="s">
        <v>2700</v>
      </c>
      <c r="D2927" s="116" t="s">
        <v>2572</v>
      </c>
      <c r="E2927" s="227">
        <v>150000</v>
      </c>
      <c r="F2927" s="153" t="s">
        <v>2564</v>
      </c>
      <c r="G2927" s="122">
        <v>150000</v>
      </c>
    </row>
    <row r="2928" spans="1:8" x14ac:dyDescent="0.25">
      <c r="A2928" s="153">
        <v>50</v>
      </c>
      <c r="B2928" s="153" t="s">
        <v>2384</v>
      </c>
      <c r="C2928" s="119" t="s">
        <v>2478</v>
      </c>
      <c r="D2928" s="116" t="s">
        <v>1848</v>
      </c>
      <c r="E2928" s="227">
        <v>150000</v>
      </c>
      <c r="F2928" s="153" t="s">
        <v>2564</v>
      </c>
      <c r="G2928" s="122">
        <v>150000</v>
      </c>
    </row>
    <row r="2929" spans="1:7" x14ac:dyDescent="0.25">
      <c r="A2929" s="153">
        <v>51</v>
      </c>
      <c r="B2929" s="153" t="s">
        <v>2385</v>
      </c>
      <c r="C2929" s="119" t="s">
        <v>2479</v>
      </c>
      <c r="D2929" s="116" t="s">
        <v>1848</v>
      </c>
      <c r="E2929" s="227">
        <v>150000</v>
      </c>
      <c r="F2929" s="153" t="s">
        <v>2564</v>
      </c>
      <c r="G2929" s="122">
        <v>150000</v>
      </c>
    </row>
    <row r="2930" spans="1:7" ht="25.5" x14ac:dyDescent="0.25">
      <c r="A2930" s="153">
        <v>52</v>
      </c>
      <c r="B2930" s="153" t="s">
        <v>2386</v>
      </c>
      <c r="C2930" s="119" t="s">
        <v>2693</v>
      </c>
      <c r="D2930" s="116" t="s">
        <v>1848</v>
      </c>
      <c r="E2930" s="227">
        <v>1650000</v>
      </c>
      <c r="F2930" s="153" t="s">
        <v>2697</v>
      </c>
      <c r="G2930" s="122">
        <v>1650000</v>
      </c>
    </row>
    <row r="2931" spans="1:7" x14ac:dyDescent="0.25">
      <c r="A2931" s="153">
        <v>53</v>
      </c>
      <c r="B2931" s="153" t="s">
        <v>2387</v>
      </c>
      <c r="C2931" s="119" t="s">
        <v>2481</v>
      </c>
      <c r="D2931" s="116" t="s">
        <v>1848</v>
      </c>
      <c r="E2931" s="227">
        <v>150000</v>
      </c>
      <c r="F2931" s="153" t="s">
        <v>2564</v>
      </c>
      <c r="G2931" s="122">
        <v>150000</v>
      </c>
    </row>
    <row r="2932" spans="1:7" x14ac:dyDescent="0.25">
      <c r="A2932" s="153">
        <v>54</v>
      </c>
      <c r="B2932" s="153" t="s">
        <v>2388</v>
      </c>
      <c r="C2932" s="119" t="s">
        <v>2482</v>
      </c>
      <c r="D2932" s="116" t="s">
        <v>1848</v>
      </c>
      <c r="E2932" s="227">
        <v>150000</v>
      </c>
      <c r="F2932" s="153" t="s">
        <v>2564</v>
      </c>
      <c r="G2932" s="122">
        <v>150000</v>
      </c>
    </row>
    <row r="2933" spans="1:7" x14ac:dyDescent="0.25">
      <c r="A2933" s="153">
        <v>55</v>
      </c>
      <c r="B2933" s="153" t="s">
        <v>2389</v>
      </c>
      <c r="C2933" s="119" t="s">
        <v>2694</v>
      </c>
      <c r="D2933" s="116" t="s">
        <v>1848</v>
      </c>
      <c r="E2933" s="227">
        <v>150000</v>
      </c>
      <c r="F2933" s="153" t="s">
        <v>2564</v>
      </c>
      <c r="G2933" s="122">
        <v>150000</v>
      </c>
    </row>
    <row r="2934" spans="1:7" x14ac:dyDescent="0.25">
      <c r="A2934" s="153">
        <v>56</v>
      </c>
      <c r="B2934" s="153" t="s">
        <v>2390</v>
      </c>
      <c r="C2934" s="119" t="s">
        <v>2701</v>
      </c>
      <c r="D2934" s="116" t="s">
        <v>1848</v>
      </c>
      <c r="E2934" s="227">
        <v>150000</v>
      </c>
      <c r="F2934" s="153" t="s">
        <v>2564</v>
      </c>
      <c r="G2934" s="122">
        <v>150000</v>
      </c>
    </row>
    <row r="2935" spans="1:7" x14ac:dyDescent="0.25">
      <c r="A2935" s="153">
        <v>57</v>
      </c>
      <c r="B2935" s="153" t="s">
        <v>2391</v>
      </c>
      <c r="C2935" s="119" t="s">
        <v>2485</v>
      </c>
      <c r="D2935" s="116" t="s">
        <v>1848</v>
      </c>
      <c r="E2935" s="227">
        <v>150000</v>
      </c>
      <c r="F2935" s="153" t="s">
        <v>2564</v>
      </c>
      <c r="G2935" s="122">
        <v>150000</v>
      </c>
    </row>
    <row r="2936" spans="1:7" x14ac:dyDescent="0.25">
      <c r="A2936" s="153">
        <v>58</v>
      </c>
      <c r="B2936" s="153" t="s">
        <v>2392</v>
      </c>
      <c r="C2936" s="119" t="s">
        <v>2486</v>
      </c>
      <c r="D2936" s="116" t="s">
        <v>1848</v>
      </c>
      <c r="E2936" s="227">
        <v>150000</v>
      </c>
      <c r="F2936" s="153" t="s">
        <v>2564</v>
      </c>
      <c r="G2936" s="122">
        <v>150000</v>
      </c>
    </row>
    <row r="2937" spans="1:7" ht="25.5" x14ac:dyDescent="0.25">
      <c r="A2937" s="153">
        <v>59</v>
      </c>
      <c r="B2937" s="153" t="s">
        <v>2393</v>
      </c>
      <c r="C2937" s="119" t="s">
        <v>2487</v>
      </c>
      <c r="D2937" s="116" t="s">
        <v>1848</v>
      </c>
      <c r="E2937" s="227">
        <v>450000</v>
      </c>
      <c r="F2937" s="153" t="s">
        <v>2698</v>
      </c>
      <c r="G2937" s="122">
        <v>450000</v>
      </c>
    </row>
    <row r="2938" spans="1:7" x14ac:dyDescent="0.25">
      <c r="A2938" s="153">
        <v>60</v>
      </c>
      <c r="B2938" s="153" t="s">
        <v>2394</v>
      </c>
      <c r="C2938" s="119" t="s">
        <v>2488</v>
      </c>
      <c r="D2938" s="116" t="s">
        <v>2565</v>
      </c>
      <c r="E2938" s="227">
        <v>430000</v>
      </c>
      <c r="F2938" s="153" t="s">
        <v>2564</v>
      </c>
      <c r="G2938" s="122">
        <v>430000</v>
      </c>
    </row>
    <row r="2939" spans="1:7" x14ac:dyDescent="0.25">
      <c r="A2939" s="153">
        <v>61</v>
      </c>
      <c r="B2939" s="153" t="s">
        <v>2395</v>
      </c>
      <c r="C2939" s="119" t="s">
        <v>2489</v>
      </c>
      <c r="D2939" s="116" t="s">
        <v>2569</v>
      </c>
      <c r="E2939" s="227">
        <v>640000</v>
      </c>
      <c r="F2939" s="153" t="s">
        <v>2564</v>
      </c>
      <c r="G2939" s="122">
        <v>640000</v>
      </c>
    </row>
    <row r="2940" spans="1:7" x14ac:dyDescent="0.25">
      <c r="A2940" s="153">
        <v>62</v>
      </c>
      <c r="B2940" s="153" t="s">
        <v>2396</v>
      </c>
      <c r="C2940" s="119" t="s">
        <v>2490</v>
      </c>
      <c r="D2940" s="116" t="s">
        <v>2569</v>
      </c>
      <c r="E2940" s="227">
        <v>640000</v>
      </c>
      <c r="F2940" s="153" t="s">
        <v>2564</v>
      </c>
      <c r="G2940" s="122">
        <v>640000</v>
      </c>
    </row>
    <row r="2941" spans="1:7" x14ac:dyDescent="0.25">
      <c r="A2941" s="153">
        <v>63</v>
      </c>
      <c r="B2941" s="153" t="s">
        <v>2410</v>
      </c>
      <c r="C2941" s="119" t="s">
        <v>2491</v>
      </c>
      <c r="D2941" s="116" t="s">
        <v>1848</v>
      </c>
      <c r="E2941" s="227">
        <v>150000</v>
      </c>
      <c r="F2941" s="153" t="s">
        <v>2564</v>
      </c>
      <c r="G2941" s="122">
        <v>150000</v>
      </c>
    </row>
    <row r="2942" spans="1:7" x14ac:dyDescent="0.25">
      <c r="A2942" s="153">
        <v>64</v>
      </c>
      <c r="B2942" s="153" t="s">
        <v>2411</v>
      </c>
      <c r="C2942" s="119" t="s">
        <v>2492</v>
      </c>
      <c r="D2942" s="116" t="s">
        <v>2565</v>
      </c>
      <c r="E2942" s="227">
        <v>430000</v>
      </c>
      <c r="F2942" s="153" t="s">
        <v>2564</v>
      </c>
      <c r="G2942" s="122">
        <v>430000</v>
      </c>
    </row>
    <row r="2943" spans="1:7" x14ac:dyDescent="0.25">
      <c r="A2943" s="153">
        <v>65</v>
      </c>
      <c r="B2943" s="153" t="s">
        <v>2412</v>
      </c>
      <c r="C2943" s="119" t="s">
        <v>2493</v>
      </c>
      <c r="D2943" s="116" t="s">
        <v>1848</v>
      </c>
      <c r="E2943" s="227">
        <v>150000</v>
      </c>
      <c r="F2943" s="153" t="s">
        <v>2564</v>
      </c>
      <c r="G2943" s="122">
        <v>150000</v>
      </c>
    </row>
    <row r="2944" spans="1:7" x14ac:dyDescent="0.25">
      <c r="A2944" s="153">
        <v>66</v>
      </c>
      <c r="B2944" s="153" t="s">
        <v>2413</v>
      </c>
      <c r="C2944" s="119" t="s">
        <v>2494</v>
      </c>
      <c r="D2944" s="116" t="s">
        <v>2565</v>
      </c>
      <c r="E2944" s="227">
        <v>430000</v>
      </c>
      <c r="F2944" s="153" t="s">
        <v>2564</v>
      </c>
      <c r="G2944" s="122">
        <v>430000</v>
      </c>
    </row>
    <row r="2945" spans="1:8" x14ac:dyDescent="0.25">
      <c r="A2945" s="153">
        <v>67</v>
      </c>
      <c r="B2945" s="153" t="s">
        <v>2414</v>
      </c>
      <c r="C2945" s="119" t="s">
        <v>2495</v>
      </c>
      <c r="D2945" s="116" t="s">
        <v>1848</v>
      </c>
      <c r="E2945" s="227">
        <v>150000</v>
      </c>
      <c r="F2945" s="153" t="s">
        <v>2564</v>
      </c>
      <c r="G2945" s="122">
        <v>150000</v>
      </c>
    </row>
    <row r="2946" spans="1:8" x14ac:dyDescent="0.25">
      <c r="A2946" s="153">
        <v>68</v>
      </c>
      <c r="B2946" s="153" t="s">
        <v>2415</v>
      </c>
      <c r="C2946" s="119" t="s">
        <v>2496</v>
      </c>
      <c r="D2946" s="116" t="s">
        <v>1848</v>
      </c>
      <c r="E2946" s="227">
        <v>150000</v>
      </c>
      <c r="F2946" s="153" t="s">
        <v>2564</v>
      </c>
      <c r="G2946" s="122">
        <v>150000</v>
      </c>
    </row>
    <row r="2947" spans="1:8" x14ac:dyDescent="0.25">
      <c r="A2947" s="153">
        <v>69</v>
      </c>
      <c r="B2947" s="153" t="s">
        <v>2422</v>
      </c>
      <c r="C2947" s="119" t="s">
        <v>2497</v>
      </c>
      <c r="D2947" s="116" t="s">
        <v>2565</v>
      </c>
      <c r="E2947" s="227">
        <v>430000</v>
      </c>
      <c r="F2947" s="153" t="s">
        <v>2564</v>
      </c>
      <c r="G2947" s="122">
        <v>430000</v>
      </c>
    </row>
    <row r="2948" spans="1:8" x14ac:dyDescent="0.25">
      <c r="A2948" s="153">
        <v>70</v>
      </c>
      <c r="B2948" s="153" t="s">
        <v>2423</v>
      </c>
      <c r="C2948" s="119" t="s">
        <v>2498</v>
      </c>
      <c r="D2948" s="116" t="s">
        <v>1848</v>
      </c>
      <c r="E2948" s="227">
        <v>150000</v>
      </c>
      <c r="F2948" s="175"/>
      <c r="G2948" s="122">
        <v>150000</v>
      </c>
    </row>
    <row r="2949" spans="1:8" ht="15.75" x14ac:dyDescent="0.25">
      <c r="A2949" s="153">
        <v>71</v>
      </c>
      <c r="B2949" s="153" t="s">
        <v>2582</v>
      </c>
      <c r="C2949" s="119" t="s">
        <v>2499</v>
      </c>
      <c r="D2949" s="116" t="s">
        <v>2567</v>
      </c>
      <c r="E2949" s="227">
        <v>845000</v>
      </c>
      <c r="F2949" s="153" t="s">
        <v>2564</v>
      </c>
      <c r="G2949" s="176"/>
      <c r="H2949" s="7">
        <v>845000</v>
      </c>
    </row>
    <row r="2950" spans="1:8" ht="15.75" x14ac:dyDescent="0.25">
      <c r="A2950" s="153">
        <v>72</v>
      </c>
      <c r="B2950" s="153" t="s">
        <v>2583</v>
      </c>
      <c r="C2950" s="119" t="s">
        <v>2500</v>
      </c>
      <c r="D2950" s="116" t="s">
        <v>2567</v>
      </c>
      <c r="E2950" s="227">
        <v>845000</v>
      </c>
      <c r="F2950" s="153" t="s">
        <v>2564</v>
      </c>
      <c r="G2950" s="176"/>
      <c r="H2950" s="7">
        <v>845000</v>
      </c>
    </row>
    <row r="2951" spans="1:8" ht="15.75" x14ac:dyDescent="0.25">
      <c r="A2951" s="153">
        <v>73</v>
      </c>
      <c r="B2951" s="153" t="s">
        <v>2584</v>
      </c>
      <c r="C2951" s="119" t="s">
        <v>2499</v>
      </c>
      <c r="D2951" s="116" t="s">
        <v>2574</v>
      </c>
      <c r="E2951" s="227">
        <v>90000</v>
      </c>
      <c r="F2951" s="153" t="s">
        <v>2564</v>
      </c>
      <c r="G2951" s="176"/>
      <c r="H2951" s="7">
        <v>90000</v>
      </c>
    </row>
    <row r="2952" spans="1:8" ht="15.75" x14ac:dyDescent="0.25">
      <c r="A2952" s="153">
        <v>74</v>
      </c>
      <c r="B2952" s="153" t="s">
        <v>2585</v>
      </c>
      <c r="C2952" s="119" t="s">
        <v>2501</v>
      </c>
      <c r="D2952" s="116" t="s">
        <v>2575</v>
      </c>
      <c r="E2952" s="227">
        <v>400000</v>
      </c>
      <c r="F2952" s="153" t="s">
        <v>2564</v>
      </c>
      <c r="G2952" s="176"/>
      <c r="H2952" s="7">
        <v>400000</v>
      </c>
    </row>
    <row r="2953" spans="1:8" ht="15.75" x14ac:dyDescent="0.25">
      <c r="A2953" s="153">
        <v>75</v>
      </c>
      <c r="B2953" s="153" t="s">
        <v>2586</v>
      </c>
      <c r="C2953" s="119" t="s">
        <v>2502</v>
      </c>
      <c r="D2953" s="116" t="s">
        <v>2575</v>
      </c>
      <c r="E2953" s="227">
        <v>400000</v>
      </c>
      <c r="F2953" s="153" t="s">
        <v>2564</v>
      </c>
      <c r="G2953" s="176"/>
      <c r="H2953" s="7">
        <v>400000</v>
      </c>
    </row>
    <row r="2954" spans="1:8" ht="15.75" x14ac:dyDescent="0.25">
      <c r="A2954" s="153">
        <v>76</v>
      </c>
      <c r="B2954" s="153" t="s">
        <v>2587</v>
      </c>
      <c r="C2954" s="119" t="s">
        <v>2503</v>
      </c>
      <c r="D2954" s="116" t="s">
        <v>2575</v>
      </c>
      <c r="E2954" s="227">
        <v>400000</v>
      </c>
      <c r="F2954" s="153" t="s">
        <v>2564</v>
      </c>
      <c r="G2954" s="176"/>
      <c r="H2954" s="7">
        <v>400000</v>
      </c>
    </row>
    <row r="2955" spans="1:8" ht="15.75" x14ac:dyDescent="0.25">
      <c r="A2955" s="153">
        <v>77</v>
      </c>
      <c r="B2955" s="153" t="s">
        <v>2588</v>
      </c>
      <c r="C2955" s="119" t="s">
        <v>2504</v>
      </c>
      <c r="D2955" s="116" t="s">
        <v>2575</v>
      </c>
      <c r="E2955" s="227">
        <v>400000</v>
      </c>
      <c r="F2955" s="153" t="s">
        <v>2564</v>
      </c>
      <c r="G2955" s="176"/>
      <c r="H2955" s="7">
        <v>400000</v>
      </c>
    </row>
    <row r="2956" spans="1:8" ht="15.75" x14ac:dyDescent="0.25">
      <c r="A2956" s="153">
        <v>78</v>
      </c>
      <c r="B2956" s="153" t="s">
        <v>2589</v>
      </c>
      <c r="C2956" s="119" t="s">
        <v>2505</v>
      </c>
      <c r="D2956" s="116" t="s">
        <v>1848</v>
      </c>
      <c r="E2956" s="227">
        <v>150000</v>
      </c>
      <c r="F2956" s="153" t="s">
        <v>2564</v>
      </c>
      <c r="G2956" s="176"/>
      <c r="H2956" s="7">
        <v>150000</v>
      </c>
    </row>
    <row r="2957" spans="1:8" ht="15.75" x14ac:dyDescent="0.25">
      <c r="A2957" s="153">
        <v>79</v>
      </c>
      <c r="B2957" s="153" t="s">
        <v>2590</v>
      </c>
      <c r="C2957" s="119" t="s">
        <v>2506</v>
      </c>
      <c r="D2957" s="116" t="s">
        <v>1848</v>
      </c>
      <c r="E2957" s="227">
        <v>150000</v>
      </c>
      <c r="F2957" s="153" t="s">
        <v>2564</v>
      </c>
      <c r="G2957" s="176"/>
      <c r="H2957" s="7">
        <v>150000</v>
      </c>
    </row>
    <row r="2958" spans="1:8" ht="15.75" x14ac:dyDescent="0.25">
      <c r="A2958" s="153">
        <v>80</v>
      </c>
      <c r="B2958" s="153" t="s">
        <v>2591</v>
      </c>
      <c r="C2958" s="119" t="s">
        <v>2507</v>
      </c>
      <c r="D2958" s="116" t="s">
        <v>1848</v>
      </c>
      <c r="E2958" s="227">
        <v>150000</v>
      </c>
      <c r="F2958" s="153" t="s">
        <v>2564</v>
      </c>
      <c r="G2958" s="176"/>
      <c r="H2958" s="7">
        <v>150000</v>
      </c>
    </row>
    <row r="2959" spans="1:8" ht="15.75" x14ac:dyDescent="0.25">
      <c r="A2959" s="153">
        <v>81</v>
      </c>
      <c r="B2959" s="153" t="s">
        <v>2592</v>
      </c>
      <c r="C2959" s="119" t="s">
        <v>2508</v>
      </c>
      <c r="D2959" s="116" t="s">
        <v>1848</v>
      </c>
      <c r="E2959" s="227">
        <v>150000</v>
      </c>
      <c r="F2959" s="153" t="s">
        <v>2564</v>
      </c>
      <c r="G2959" s="176"/>
      <c r="H2959" s="7">
        <v>150000</v>
      </c>
    </row>
    <row r="2960" spans="1:8" ht="15.75" x14ac:dyDescent="0.25">
      <c r="A2960" s="153">
        <v>82</v>
      </c>
      <c r="B2960" s="153" t="s">
        <v>2593</v>
      </c>
      <c r="C2960" s="119" t="s">
        <v>2509</v>
      </c>
      <c r="D2960" s="116" t="s">
        <v>2576</v>
      </c>
      <c r="E2960" s="227">
        <v>430000</v>
      </c>
      <c r="F2960" s="153" t="s">
        <v>2564</v>
      </c>
      <c r="G2960" s="176"/>
      <c r="H2960" s="7">
        <v>430000</v>
      </c>
    </row>
    <row r="2961" spans="1:8" ht="15.75" x14ac:dyDescent="0.25">
      <c r="A2961" s="153">
        <v>83</v>
      </c>
      <c r="B2961" s="153" t="s">
        <v>2594</v>
      </c>
      <c r="C2961" s="119" t="s">
        <v>2510</v>
      </c>
      <c r="D2961" s="116" t="s">
        <v>1848</v>
      </c>
      <c r="E2961" s="227">
        <v>150000</v>
      </c>
      <c r="F2961" s="153" t="s">
        <v>2564</v>
      </c>
      <c r="G2961" s="176"/>
      <c r="H2961" s="7">
        <v>150000</v>
      </c>
    </row>
    <row r="2962" spans="1:8" ht="15.75" x14ac:dyDescent="0.25">
      <c r="A2962" s="153">
        <v>84</v>
      </c>
      <c r="B2962" s="153" t="s">
        <v>2595</v>
      </c>
      <c r="C2962" s="119" t="s">
        <v>2511</v>
      </c>
      <c r="D2962" s="116" t="s">
        <v>1848</v>
      </c>
      <c r="E2962" s="227">
        <v>150000</v>
      </c>
      <c r="F2962" s="153" t="s">
        <v>2564</v>
      </c>
      <c r="G2962" s="176"/>
      <c r="H2962" s="7">
        <v>150000</v>
      </c>
    </row>
    <row r="2963" spans="1:8" ht="15.75" x14ac:dyDescent="0.25">
      <c r="A2963" s="153">
        <v>85</v>
      </c>
      <c r="B2963" s="153" t="s">
        <v>2596</v>
      </c>
      <c r="C2963" s="119" t="s">
        <v>2512</v>
      </c>
      <c r="D2963" s="116" t="s">
        <v>1848</v>
      </c>
      <c r="E2963" s="227">
        <v>150000</v>
      </c>
      <c r="F2963" s="153" t="s">
        <v>2564</v>
      </c>
      <c r="G2963" s="176"/>
      <c r="H2963" s="7">
        <v>150000</v>
      </c>
    </row>
    <row r="2964" spans="1:8" ht="15.75" x14ac:dyDescent="0.25">
      <c r="A2964" s="153">
        <v>86</v>
      </c>
      <c r="B2964" s="153" t="s">
        <v>2597</v>
      </c>
      <c r="C2964" s="119" t="s">
        <v>2513</v>
      </c>
      <c r="D2964" s="116" t="s">
        <v>1848</v>
      </c>
      <c r="E2964" s="227">
        <v>150000</v>
      </c>
      <c r="F2964" s="153" t="s">
        <v>2564</v>
      </c>
      <c r="G2964" s="176"/>
      <c r="H2964" s="7">
        <v>150000</v>
      </c>
    </row>
    <row r="2965" spans="1:8" ht="15.75" x14ac:dyDescent="0.25">
      <c r="A2965" s="153">
        <v>87</v>
      </c>
      <c r="B2965" s="153" t="s">
        <v>2598</v>
      </c>
      <c r="C2965" s="119" t="s">
        <v>2514</v>
      </c>
      <c r="D2965" s="116" t="s">
        <v>1848</v>
      </c>
      <c r="E2965" s="227">
        <v>150000</v>
      </c>
      <c r="F2965" s="153" t="s">
        <v>2564</v>
      </c>
      <c r="G2965" s="176"/>
      <c r="H2965" s="7">
        <v>150000</v>
      </c>
    </row>
    <row r="2966" spans="1:8" ht="15.75" x14ac:dyDescent="0.25">
      <c r="A2966" s="153">
        <v>88</v>
      </c>
      <c r="B2966" s="153" t="s">
        <v>2599</v>
      </c>
      <c r="C2966" s="119" t="s">
        <v>2515</v>
      </c>
      <c r="D2966" s="116" t="s">
        <v>1848</v>
      </c>
      <c r="E2966" s="227">
        <v>150000</v>
      </c>
      <c r="F2966" s="153" t="s">
        <v>2564</v>
      </c>
      <c r="G2966" s="176"/>
      <c r="H2966" s="7">
        <v>150000</v>
      </c>
    </row>
    <row r="2967" spans="1:8" ht="15.75" x14ac:dyDescent="0.25">
      <c r="A2967" s="153">
        <v>89</v>
      </c>
      <c r="B2967" s="153" t="s">
        <v>2600</v>
      </c>
      <c r="C2967" s="119" t="s">
        <v>2516</v>
      </c>
      <c r="D2967" s="116" t="s">
        <v>2576</v>
      </c>
      <c r="E2967" s="227">
        <v>430000</v>
      </c>
      <c r="F2967" s="153" t="s">
        <v>2564</v>
      </c>
      <c r="G2967" s="176"/>
      <c r="H2967" s="7">
        <v>430000</v>
      </c>
    </row>
    <row r="2968" spans="1:8" x14ac:dyDescent="0.25">
      <c r="A2968" s="153">
        <v>90</v>
      </c>
      <c r="B2968" s="153" t="s">
        <v>2601</v>
      </c>
      <c r="C2968" s="119" t="s">
        <v>2517</v>
      </c>
      <c r="D2968" s="116" t="s">
        <v>1848</v>
      </c>
      <c r="E2968" s="227">
        <v>150000</v>
      </c>
      <c r="F2968" s="153" t="s">
        <v>2564</v>
      </c>
      <c r="G2968" s="122">
        <v>150000</v>
      </c>
    </row>
    <row r="2969" spans="1:8" x14ac:dyDescent="0.25">
      <c r="A2969" s="153">
        <v>91</v>
      </c>
      <c r="B2969" s="153" t="s">
        <v>2602</v>
      </c>
      <c r="C2969" s="119" t="s">
        <v>2702</v>
      </c>
      <c r="D2969" s="116" t="s">
        <v>1848</v>
      </c>
      <c r="E2969" s="227">
        <v>150000</v>
      </c>
      <c r="F2969" s="153" t="s">
        <v>2564</v>
      </c>
      <c r="G2969" s="122">
        <v>150000</v>
      </c>
    </row>
    <row r="2970" spans="1:8" x14ac:dyDescent="0.25">
      <c r="A2970" s="153">
        <v>92</v>
      </c>
      <c r="B2970" s="153" t="s">
        <v>2603</v>
      </c>
      <c r="C2970" s="119" t="s">
        <v>2519</v>
      </c>
      <c r="D2970" s="116" t="s">
        <v>1848</v>
      </c>
      <c r="E2970" s="227">
        <v>150000</v>
      </c>
      <c r="F2970" s="153" t="s">
        <v>2564</v>
      </c>
      <c r="G2970" s="122">
        <v>150000</v>
      </c>
    </row>
    <row r="2971" spans="1:8" x14ac:dyDescent="0.25">
      <c r="A2971" s="153">
        <v>93</v>
      </c>
      <c r="B2971" s="153" t="s">
        <v>2604</v>
      </c>
      <c r="C2971" s="119" t="s">
        <v>2520</v>
      </c>
      <c r="D2971" s="116" t="s">
        <v>2565</v>
      </c>
      <c r="E2971" s="227">
        <v>430000</v>
      </c>
      <c r="F2971" s="153" t="s">
        <v>2564</v>
      </c>
      <c r="G2971" s="122">
        <v>430000</v>
      </c>
    </row>
    <row r="2972" spans="1:8" x14ac:dyDescent="0.25">
      <c r="A2972" s="153">
        <v>94</v>
      </c>
      <c r="B2972" s="153" t="s">
        <v>2605</v>
      </c>
      <c r="C2972" s="119" t="s">
        <v>2521</v>
      </c>
      <c r="D2972" s="116" t="s">
        <v>1848</v>
      </c>
      <c r="E2972" s="227">
        <v>150000</v>
      </c>
      <c r="F2972" s="153" t="s">
        <v>2564</v>
      </c>
      <c r="G2972" s="122">
        <v>150000</v>
      </c>
    </row>
    <row r="2973" spans="1:8" x14ac:dyDescent="0.25">
      <c r="A2973" s="153">
        <v>95</v>
      </c>
      <c r="B2973" s="153" t="s">
        <v>2606</v>
      </c>
      <c r="C2973" s="119" t="s">
        <v>2522</v>
      </c>
      <c r="D2973" s="116" t="s">
        <v>1848</v>
      </c>
      <c r="E2973" s="227">
        <v>150000</v>
      </c>
      <c r="F2973" s="153" t="s">
        <v>2564</v>
      </c>
      <c r="G2973" s="122">
        <v>150000</v>
      </c>
    </row>
    <row r="2974" spans="1:8" x14ac:dyDescent="0.25">
      <c r="A2974" s="153">
        <v>96</v>
      </c>
      <c r="B2974" s="153" t="s">
        <v>2607</v>
      </c>
      <c r="C2974" s="119" t="s">
        <v>2523</v>
      </c>
      <c r="D2974" s="116" t="s">
        <v>2569</v>
      </c>
      <c r="E2974" s="227">
        <v>640000</v>
      </c>
      <c r="F2974" s="153" t="s">
        <v>2564</v>
      </c>
      <c r="G2974" s="122">
        <v>640000</v>
      </c>
    </row>
    <row r="2975" spans="1:8" x14ac:dyDescent="0.25">
      <c r="A2975" s="153">
        <v>97</v>
      </c>
      <c r="B2975" s="153" t="s">
        <v>2608</v>
      </c>
      <c r="C2975" s="119" t="s">
        <v>2524</v>
      </c>
      <c r="D2975" s="116" t="s">
        <v>2577</v>
      </c>
      <c r="E2975" s="227">
        <v>640000</v>
      </c>
      <c r="F2975" s="153" t="s">
        <v>2564</v>
      </c>
      <c r="G2975" s="122">
        <v>640000</v>
      </c>
    </row>
    <row r="2976" spans="1:8" x14ac:dyDescent="0.25">
      <c r="A2976" s="153">
        <v>98</v>
      </c>
      <c r="B2976" s="153" t="s">
        <v>2609</v>
      </c>
      <c r="C2976" s="119" t="s">
        <v>2525</v>
      </c>
      <c r="D2976" s="116" t="s">
        <v>1848</v>
      </c>
      <c r="E2976" s="227">
        <v>150000</v>
      </c>
      <c r="F2976" s="153" t="s">
        <v>2564</v>
      </c>
      <c r="G2976" s="122">
        <v>150000</v>
      </c>
    </row>
    <row r="2977" spans="1:8" x14ac:dyDescent="0.25">
      <c r="A2977" s="153">
        <v>99</v>
      </c>
      <c r="B2977" s="153" t="s">
        <v>2610</v>
      </c>
      <c r="C2977" s="119" t="s">
        <v>2526</v>
      </c>
      <c r="D2977" s="116" t="s">
        <v>1848</v>
      </c>
      <c r="E2977" s="227">
        <v>150000</v>
      </c>
      <c r="F2977" s="153" t="s">
        <v>2564</v>
      </c>
      <c r="G2977" s="122">
        <v>150000</v>
      </c>
    </row>
    <row r="2978" spans="1:8" x14ac:dyDescent="0.25">
      <c r="A2978" s="153">
        <v>100</v>
      </c>
      <c r="B2978" s="153" t="s">
        <v>2611</v>
      </c>
      <c r="C2978" s="119" t="s">
        <v>2527</v>
      </c>
      <c r="D2978" s="116" t="s">
        <v>1848</v>
      </c>
      <c r="E2978" s="227">
        <v>150000</v>
      </c>
      <c r="F2978" s="153" t="s">
        <v>2564</v>
      </c>
      <c r="G2978" s="122">
        <v>150000</v>
      </c>
    </row>
    <row r="2979" spans="1:8" x14ac:dyDescent="0.25">
      <c r="A2979" s="153">
        <v>101</v>
      </c>
      <c r="B2979" s="153" t="s">
        <v>2612</v>
      </c>
      <c r="C2979" s="119" t="s">
        <v>2528</v>
      </c>
      <c r="D2979" s="116" t="s">
        <v>1848</v>
      </c>
      <c r="E2979" s="227">
        <v>150000</v>
      </c>
      <c r="F2979" s="153" t="s">
        <v>2564</v>
      </c>
      <c r="G2979" s="122">
        <v>150000</v>
      </c>
    </row>
    <row r="2980" spans="1:8" x14ac:dyDescent="0.25">
      <c r="A2980" s="153">
        <v>102</v>
      </c>
      <c r="B2980" s="153" t="s">
        <v>2613</v>
      </c>
      <c r="C2980" s="119" t="s">
        <v>2529</v>
      </c>
      <c r="D2980" s="116" t="s">
        <v>1848</v>
      </c>
      <c r="E2980" s="227">
        <v>150000</v>
      </c>
      <c r="F2980" s="153" t="s">
        <v>2564</v>
      </c>
      <c r="G2980" s="122">
        <v>150000</v>
      </c>
    </row>
    <row r="2981" spans="1:8" x14ac:dyDescent="0.25">
      <c r="A2981" s="153">
        <v>103</v>
      </c>
      <c r="B2981" s="153" t="s">
        <v>2614</v>
      </c>
      <c r="C2981" s="119" t="s">
        <v>2530</v>
      </c>
      <c r="D2981" s="116" t="s">
        <v>2578</v>
      </c>
      <c r="E2981" s="227">
        <v>935000</v>
      </c>
      <c r="F2981" s="153" t="s">
        <v>2564</v>
      </c>
      <c r="G2981" s="122">
        <v>935000</v>
      </c>
    </row>
    <row r="2982" spans="1:8" x14ac:dyDescent="0.25">
      <c r="A2982" s="153">
        <v>104</v>
      </c>
      <c r="B2982" s="153" t="s">
        <v>2615</v>
      </c>
      <c r="C2982" s="119" t="s">
        <v>2531</v>
      </c>
      <c r="D2982" s="116" t="s">
        <v>1848</v>
      </c>
      <c r="E2982" s="227">
        <v>150000</v>
      </c>
      <c r="F2982" s="153" t="s">
        <v>2564</v>
      </c>
      <c r="G2982" s="122">
        <v>150000</v>
      </c>
    </row>
    <row r="2983" spans="1:8" x14ac:dyDescent="0.25">
      <c r="A2983" s="153">
        <v>105</v>
      </c>
      <c r="B2983" s="153" t="s">
        <v>2616</v>
      </c>
      <c r="C2983" s="119" t="s">
        <v>2532</v>
      </c>
      <c r="D2983" s="116" t="s">
        <v>1848</v>
      </c>
      <c r="E2983" s="227">
        <v>150000</v>
      </c>
      <c r="F2983" s="153" t="s">
        <v>2564</v>
      </c>
      <c r="G2983" s="122">
        <v>150000</v>
      </c>
    </row>
    <row r="2984" spans="1:8" x14ac:dyDescent="0.25">
      <c r="A2984" s="153">
        <v>106</v>
      </c>
      <c r="B2984" s="153" t="s">
        <v>2617</v>
      </c>
      <c r="C2984" s="119" t="s">
        <v>2533</v>
      </c>
      <c r="D2984" s="116" t="s">
        <v>1848</v>
      </c>
      <c r="E2984" s="227">
        <v>150000</v>
      </c>
      <c r="F2984" s="153" t="s">
        <v>2564</v>
      </c>
      <c r="G2984" s="122">
        <v>150000</v>
      </c>
    </row>
    <row r="2985" spans="1:8" x14ac:dyDescent="0.25">
      <c r="A2985" s="153">
        <v>107</v>
      </c>
      <c r="B2985" s="153" t="s">
        <v>2618</v>
      </c>
      <c r="C2985" s="119" t="s">
        <v>2534</v>
      </c>
      <c r="D2985" s="116" t="s">
        <v>2565</v>
      </c>
      <c r="E2985" s="227">
        <v>430000</v>
      </c>
      <c r="F2985" s="153" t="s">
        <v>2564</v>
      </c>
      <c r="G2985" s="122">
        <v>430000</v>
      </c>
    </row>
    <row r="2986" spans="1:8" x14ac:dyDescent="0.25">
      <c r="A2986" s="153">
        <v>108</v>
      </c>
      <c r="B2986" s="153" t="s">
        <v>2619</v>
      </c>
      <c r="C2986" s="119" t="s">
        <v>4106</v>
      </c>
      <c r="D2986" s="116" t="s">
        <v>2579</v>
      </c>
      <c r="E2986" s="227">
        <v>845000</v>
      </c>
      <c r="F2986" s="153" t="s">
        <v>2564</v>
      </c>
      <c r="G2986" s="122">
        <v>845000</v>
      </c>
    </row>
    <row r="2987" spans="1:8" ht="25.5" x14ac:dyDescent="0.25">
      <c r="A2987" s="153">
        <v>109</v>
      </c>
      <c r="B2987" s="153" t="s">
        <v>2620</v>
      </c>
      <c r="C2987" s="119" t="s">
        <v>2535</v>
      </c>
      <c r="D2987" s="116" t="s">
        <v>1848</v>
      </c>
      <c r="E2987" s="227">
        <v>1050000</v>
      </c>
      <c r="F2987" s="153" t="s">
        <v>2651</v>
      </c>
      <c r="G2987" s="122">
        <v>1050000</v>
      </c>
    </row>
    <row r="2988" spans="1:8" x14ac:dyDescent="0.25">
      <c r="A2988" s="153">
        <v>110</v>
      </c>
      <c r="B2988" s="153" t="s">
        <v>2621</v>
      </c>
      <c r="C2988" s="119" t="s">
        <v>2536</v>
      </c>
      <c r="D2988" s="116" t="s">
        <v>2565</v>
      </c>
      <c r="E2988" s="227">
        <v>430000</v>
      </c>
      <c r="F2988" s="153" t="s">
        <v>2564</v>
      </c>
      <c r="G2988" s="122">
        <v>430000</v>
      </c>
    </row>
    <row r="2989" spans="1:8" x14ac:dyDescent="0.25">
      <c r="A2989" s="153">
        <v>111</v>
      </c>
      <c r="B2989" s="153" t="s">
        <v>2622</v>
      </c>
      <c r="C2989" s="119" t="s">
        <v>2537</v>
      </c>
      <c r="D2989" s="116" t="s">
        <v>2565</v>
      </c>
      <c r="E2989" s="227">
        <v>430000</v>
      </c>
      <c r="F2989" s="153" t="s">
        <v>2564</v>
      </c>
      <c r="G2989" s="122">
        <v>430000</v>
      </c>
    </row>
    <row r="2990" spans="1:8" x14ac:dyDescent="0.25">
      <c r="A2990" s="153">
        <v>112</v>
      </c>
      <c r="B2990" s="153" t="s">
        <v>2623</v>
      </c>
      <c r="C2990" s="119" t="s">
        <v>2538</v>
      </c>
      <c r="D2990" s="116" t="s">
        <v>1848</v>
      </c>
      <c r="E2990" s="227">
        <v>150000</v>
      </c>
      <c r="F2990" s="153" t="s">
        <v>2564</v>
      </c>
      <c r="G2990" s="122">
        <v>150000</v>
      </c>
    </row>
    <row r="2991" spans="1:8" x14ac:dyDescent="0.25">
      <c r="A2991" s="153">
        <v>113</v>
      </c>
      <c r="B2991" s="153" t="s">
        <v>2624</v>
      </c>
      <c r="C2991" s="119" t="s">
        <v>2539</v>
      </c>
      <c r="D2991" s="116" t="s">
        <v>1848</v>
      </c>
      <c r="E2991" s="227">
        <v>150000</v>
      </c>
      <c r="F2991" s="175"/>
      <c r="G2991" s="122">
        <v>150000</v>
      </c>
    </row>
    <row r="2992" spans="1:8" ht="15.75" x14ac:dyDescent="0.25">
      <c r="A2992" s="153">
        <v>114</v>
      </c>
      <c r="B2992" s="153" t="s">
        <v>2625</v>
      </c>
      <c r="C2992" s="119" t="s">
        <v>2540</v>
      </c>
      <c r="D2992" s="116" t="s">
        <v>1848</v>
      </c>
      <c r="E2992" s="227">
        <v>150000</v>
      </c>
      <c r="F2992" s="153" t="s">
        <v>2564</v>
      </c>
      <c r="G2992" s="176"/>
      <c r="H2992" s="7">
        <v>150000</v>
      </c>
    </row>
    <row r="2993" spans="1:8" ht="15.75" x14ac:dyDescent="0.25">
      <c r="A2993" s="153">
        <v>115</v>
      </c>
      <c r="B2993" s="153" t="s">
        <v>2626</v>
      </c>
      <c r="C2993" s="119" t="s">
        <v>2541</v>
      </c>
      <c r="D2993" s="116" t="s">
        <v>2580</v>
      </c>
      <c r="E2993" s="227">
        <v>845000</v>
      </c>
      <c r="F2993" s="153" t="s">
        <v>2564</v>
      </c>
      <c r="G2993" s="176"/>
      <c r="H2993" s="7">
        <v>845000</v>
      </c>
    </row>
    <row r="2994" spans="1:8" ht="15.75" x14ac:dyDescent="0.25">
      <c r="A2994" s="153">
        <v>116</v>
      </c>
      <c r="B2994" s="153" t="s">
        <v>2627</v>
      </c>
      <c r="C2994" s="119" t="s">
        <v>2542</v>
      </c>
      <c r="D2994" s="116" t="s">
        <v>2576</v>
      </c>
      <c r="E2994" s="227">
        <v>430000</v>
      </c>
      <c r="F2994" s="153" t="s">
        <v>2564</v>
      </c>
      <c r="G2994" s="176"/>
      <c r="H2994" s="7">
        <v>430000</v>
      </c>
    </row>
    <row r="2995" spans="1:8" ht="15.75" x14ac:dyDescent="0.25">
      <c r="A2995" s="153">
        <v>117</v>
      </c>
      <c r="B2995" s="153" t="s">
        <v>2628</v>
      </c>
      <c r="C2995" s="119" t="s">
        <v>2543</v>
      </c>
      <c r="D2995" s="116" t="s">
        <v>2565</v>
      </c>
      <c r="E2995" s="227">
        <v>430000</v>
      </c>
      <c r="F2995" s="153" t="s">
        <v>2564</v>
      </c>
      <c r="G2995" s="176"/>
      <c r="H2995" s="7">
        <v>430000</v>
      </c>
    </row>
    <row r="2996" spans="1:8" ht="15.75" x14ac:dyDescent="0.25">
      <c r="A2996" s="153">
        <v>118</v>
      </c>
      <c r="B2996" s="153" t="s">
        <v>2629</v>
      </c>
      <c r="C2996" s="119" t="s">
        <v>2544</v>
      </c>
      <c r="D2996" s="116" t="s">
        <v>1848</v>
      </c>
      <c r="E2996" s="227">
        <v>150000</v>
      </c>
      <c r="F2996" s="153" t="s">
        <v>2564</v>
      </c>
      <c r="G2996" s="176"/>
      <c r="H2996" s="7">
        <v>150000</v>
      </c>
    </row>
    <row r="2997" spans="1:8" ht="15.75" x14ac:dyDescent="0.25">
      <c r="A2997" s="153">
        <v>119</v>
      </c>
      <c r="B2997" s="153" t="s">
        <v>2630</v>
      </c>
      <c r="C2997" s="119" t="s">
        <v>2545</v>
      </c>
      <c r="D2997" s="116" t="s">
        <v>2569</v>
      </c>
      <c r="E2997" s="227">
        <v>640000</v>
      </c>
      <c r="F2997" s="153" t="s">
        <v>2564</v>
      </c>
      <c r="G2997" s="176"/>
      <c r="H2997" s="7">
        <v>640000</v>
      </c>
    </row>
    <row r="2998" spans="1:8" ht="15.75" x14ac:dyDescent="0.25">
      <c r="A2998" s="153">
        <v>120</v>
      </c>
      <c r="B2998" s="153" t="s">
        <v>2631</v>
      </c>
      <c r="C2998" s="119" t="s">
        <v>2546</v>
      </c>
      <c r="D2998" s="116" t="s">
        <v>2569</v>
      </c>
      <c r="E2998" s="227">
        <v>640000</v>
      </c>
      <c r="F2998" s="153" t="s">
        <v>2564</v>
      </c>
      <c r="G2998" s="176"/>
      <c r="H2998" s="7">
        <v>640000</v>
      </c>
    </row>
    <row r="2999" spans="1:8" ht="15.75" x14ac:dyDescent="0.25">
      <c r="A2999" s="153">
        <v>121</v>
      </c>
      <c r="B2999" s="153" t="s">
        <v>2632</v>
      </c>
      <c r="C2999" s="119" t="s">
        <v>2547</v>
      </c>
      <c r="D2999" s="116" t="s">
        <v>2581</v>
      </c>
      <c r="E2999" s="227">
        <v>790000</v>
      </c>
      <c r="F2999" s="153" t="s">
        <v>2564</v>
      </c>
      <c r="G2999" s="176"/>
      <c r="H2999" s="7">
        <v>790000</v>
      </c>
    </row>
    <row r="3000" spans="1:8" ht="15.75" x14ac:dyDescent="0.25">
      <c r="A3000" s="153">
        <v>122</v>
      </c>
      <c r="B3000" s="153" t="s">
        <v>2633</v>
      </c>
      <c r="C3000" s="119" t="s">
        <v>2548</v>
      </c>
      <c r="D3000" s="116" t="s">
        <v>1848</v>
      </c>
      <c r="E3000" s="227">
        <v>150000</v>
      </c>
      <c r="F3000" s="153" t="s">
        <v>2564</v>
      </c>
      <c r="G3000" s="176"/>
      <c r="H3000" s="7">
        <v>150000</v>
      </c>
    </row>
    <row r="3001" spans="1:8" ht="15.75" x14ac:dyDescent="0.25">
      <c r="A3001" s="153">
        <v>123</v>
      </c>
      <c r="B3001" s="153" t="s">
        <v>2634</v>
      </c>
      <c r="C3001" s="119" t="s">
        <v>2549</v>
      </c>
      <c r="D3001" s="116" t="s">
        <v>2576</v>
      </c>
      <c r="E3001" s="227">
        <v>430000</v>
      </c>
      <c r="F3001" s="153" t="s">
        <v>2564</v>
      </c>
      <c r="G3001" s="176"/>
      <c r="H3001" s="7">
        <v>430000</v>
      </c>
    </row>
    <row r="3002" spans="1:8" ht="15.75" x14ac:dyDescent="0.25">
      <c r="A3002" s="153">
        <v>124</v>
      </c>
      <c r="B3002" s="153" t="s">
        <v>2635</v>
      </c>
      <c r="C3002" s="119" t="s">
        <v>2550</v>
      </c>
      <c r="D3002" s="116" t="s">
        <v>2576</v>
      </c>
      <c r="E3002" s="227">
        <v>430000</v>
      </c>
      <c r="F3002" s="153" t="s">
        <v>2564</v>
      </c>
      <c r="G3002" s="176"/>
      <c r="H3002" s="7">
        <v>430000</v>
      </c>
    </row>
    <row r="3003" spans="1:8" ht="15.75" x14ac:dyDescent="0.25">
      <c r="A3003" s="153">
        <v>125</v>
      </c>
      <c r="B3003" s="153" t="s">
        <v>2636</v>
      </c>
      <c r="C3003" s="119" t="s">
        <v>2551</v>
      </c>
      <c r="D3003" s="116" t="s">
        <v>2569</v>
      </c>
      <c r="E3003" s="227">
        <v>640000</v>
      </c>
      <c r="F3003" s="153" t="s">
        <v>2564</v>
      </c>
      <c r="G3003" s="176"/>
      <c r="H3003" s="7">
        <v>640000</v>
      </c>
    </row>
    <row r="3004" spans="1:8" ht="15.75" x14ac:dyDescent="0.25">
      <c r="A3004" s="153">
        <v>126</v>
      </c>
      <c r="B3004" s="153" t="s">
        <v>2637</v>
      </c>
      <c r="C3004" s="119" t="s">
        <v>2552</v>
      </c>
      <c r="D3004" s="116" t="s">
        <v>2576</v>
      </c>
      <c r="E3004" s="227">
        <v>430000</v>
      </c>
      <c r="F3004" s="153" t="s">
        <v>2564</v>
      </c>
      <c r="G3004" s="176"/>
      <c r="H3004" s="7">
        <v>430000</v>
      </c>
    </row>
    <row r="3005" spans="1:8" ht="15.75" x14ac:dyDescent="0.25">
      <c r="A3005" s="153">
        <v>127</v>
      </c>
      <c r="B3005" s="153" t="s">
        <v>2638</v>
      </c>
      <c r="C3005" s="119" t="s">
        <v>2553</v>
      </c>
      <c r="D3005" s="116" t="s">
        <v>2576</v>
      </c>
      <c r="E3005" s="227">
        <v>430000</v>
      </c>
      <c r="F3005" s="153" t="s">
        <v>2564</v>
      </c>
      <c r="G3005" s="176"/>
      <c r="H3005" s="7">
        <v>430000</v>
      </c>
    </row>
    <row r="3006" spans="1:8" ht="15.75" x14ac:dyDescent="0.25">
      <c r="A3006" s="153">
        <v>128</v>
      </c>
      <c r="B3006" s="153" t="s">
        <v>2639</v>
      </c>
      <c r="C3006" s="119" t="s">
        <v>2554</v>
      </c>
      <c r="D3006" s="116" t="s">
        <v>2576</v>
      </c>
      <c r="E3006" s="227">
        <v>430000</v>
      </c>
      <c r="F3006" s="153" t="s">
        <v>2564</v>
      </c>
      <c r="G3006" s="176"/>
      <c r="H3006" s="7">
        <v>430000</v>
      </c>
    </row>
    <row r="3007" spans="1:8" ht="15.75" x14ac:dyDescent="0.25">
      <c r="A3007" s="153">
        <v>129</v>
      </c>
      <c r="B3007" s="153" t="s">
        <v>2640</v>
      </c>
      <c r="C3007" s="119" t="s">
        <v>2555</v>
      </c>
      <c r="D3007" s="116" t="s">
        <v>2576</v>
      </c>
      <c r="E3007" s="227">
        <v>430000</v>
      </c>
      <c r="F3007" s="153" t="s">
        <v>2564</v>
      </c>
      <c r="G3007" s="176"/>
      <c r="H3007" s="7">
        <v>430000</v>
      </c>
    </row>
    <row r="3008" spans="1:8" ht="15.75" x14ac:dyDescent="0.25">
      <c r="A3008" s="153">
        <v>130</v>
      </c>
      <c r="B3008" s="153" t="s">
        <v>2641</v>
      </c>
      <c r="C3008" s="119" t="s">
        <v>2556</v>
      </c>
      <c r="D3008" s="116" t="s">
        <v>2569</v>
      </c>
      <c r="E3008" s="227">
        <v>640000</v>
      </c>
      <c r="F3008" s="153" t="s">
        <v>2564</v>
      </c>
      <c r="G3008" s="176"/>
      <c r="H3008" s="7">
        <v>640000</v>
      </c>
    </row>
    <row r="3009" spans="1:8" ht="15.75" x14ac:dyDescent="0.25">
      <c r="A3009" s="153">
        <v>131</v>
      </c>
      <c r="B3009" s="153" t="s">
        <v>2642</v>
      </c>
      <c r="C3009" s="119" t="s">
        <v>2557</v>
      </c>
      <c r="D3009" s="116" t="s">
        <v>2569</v>
      </c>
      <c r="E3009" s="227">
        <v>640000</v>
      </c>
      <c r="F3009" s="153" t="s">
        <v>2564</v>
      </c>
      <c r="G3009" s="176"/>
      <c r="H3009" s="7">
        <v>640000</v>
      </c>
    </row>
    <row r="3010" spans="1:8" ht="15.75" x14ac:dyDescent="0.25">
      <c r="A3010" s="153">
        <v>132</v>
      </c>
      <c r="B3010" s="153" t="s">
        <v>2643</v>
      </c>
      <c r="C3010" s="119" t="s">
        <v>2558</v>
      </c>
      <c r="D3010" s="116" t="s">
        <v>2569</v>
      </c>
      <c r="E3010" s="227">
        <v>640000</v>
      </c>
      <c r="F3010" s="153" t="s">
        <v>2564</v>
      </c>
      <c r="G3010" s="176"/>
      <c r="H3010" s="7">
        <v>640000</v>
      </c>
    </row>
    <row r="3011" spans="1:8" ht="15.75" x14ac:dyDescent="0.25">
      <c r="A3011" s="153">
        <v>133</v>
      </c>
      <c r="B3011" s="153" t="s">
        <v>2644</v>
      </c>
      <c r="C3011" s="119" t="s">
        <v>2559</v>
      </c>
      <c r="D3011" s="116" t="s">
        <v>1848</v>
      </c>
      <c r="E3011" s="227">
        <v>150000</v>
      </c>
      <c r="F3011" s="153" t="s">
        <v>2564</v>
      </c>
      <c r="G3011" s="176"/>
      <c r="H3011" s="7">
        <v>150000</v>
      </c>
    </row>
    <row r="3012" spans="1:8" ht="15.75" x14ac:dyDescent="0.25">
      <c r="A3012" s="153">
        <v>134</v>
      </c>
      <c r="B3012" s="153" t="s">
        <v>2645</v>
      </c>
      <c r="C3012" s="119" t="s">
        <v>2548</v>
      </c>
      <c r="D3012" s="116" t="s">
        <v>2576</v>
      </c>
      <c r="E3012" s="227">
        <v>430000</v>
      </c>
      <c r="F3012" s="153" t="s">
        <v>2564</v>
      </c>
      <c r="G3012" s="176"/>
      <c r="H3012" s="7">
        <v>430000</v>
      </c>
    </row>
    <row r="3013" spans="1:8" ht="15.75" x14ac:dyDescent="0.25">
      <c r="A3013" s="153">
        <v>135</v>
      </c>
      <c r="B3013" s="153" t="s">
        <v>2646</v>
      </c>
      <c r="C3013" s="119" t="s">
        <v>2560</v>
      </c>
      <c r="D3013" s="116" t="s">
        <v>1848</v>
      </c>
      <c r="E3013" s="227">
        <v>150000</v>
      </c>
      <c r="F3013" s="153" t="s">
        <v>2564</v>
      </c>
      <c r="G3013" s="176"/>
      <c r="H3013" s="7">
        <v>150000</v>
      </c>
    </row>
    <row r="3014" spans="1:8" ht="15.75" x14ac:dyDescent="0.25">
      <c r="A3014" s="153">
        <v>136</v>
      </c>
      <c r="B3014" s="153" t="s">
        <v>2647</v>
      </c>
      <c r="C3014" s="119" t="s">
        <v>2561</v>
      </c>
      <c r="D3014" s="116" t="s">
        <v>1848</v>
      </c>
      <c r="E3014" s="227">
        <v>150000</v>
      </c>
      <c r="F3014" s="153" t="s">
        <v>2564</v>
      </c>
      <c r="G3014" s="176"/>
      <c r="H3014" s="7">
        <v>150000</v>
      </c>
    </row>
    <row r="3015" spans="1:8" ht="15.75" x14ac:dyDescent="0.25">
      <c r="A3015" s="153">
        <v>137</v>
      </c>
      <c r="B3015" s="153" t="s">
        <v>2648</v>
      </c>
      <c r="C3015" s="119" t="s">
        <v>2562</v>
      </c>
      <c r="D3015" s="116" t="s">
        <v>2576</v>
      </c>
      <c r="E3015" s="227">
        <v>430000</v>
      </c>
      <c r="F3015" s="153" t="s">
        <v>2564</v>
      </c>
      <c r="G3015" s="176"/>
      <c r="H3015" s="7">
        <v>430000</v>
      </c>
    </row>
    <row r="3016" spans="1:8" x14ac:dyDescent="0.25">
      <c r="A3016" s="153">
        <v>138</v>
      </c>
      <c r="B3016" s="153" t="s">
        <v>2649</v>
      </c>
      <c r="C3016" s="119" t="s">
        <v>2563</v>
      </c>
      <c r="D3016" s="116" t="s">
        <v>1848</v>
      </c>
      <c r="E3016" s="227">
        <v>150000</v>
      </c>
      <c r="F3016" s="153" t="s">
        <v>2564</v>
      </c>
      <c r="G3016" s="122">
        <v>150000</v>
      </c>
    </row>
    <row r="3017" spans="1:8" x14ac:dyDescent="0.25">
      <c r="A3017" s="153">
        <v>410</v>
      </c>
      <c r="B3017" s="153" t="s">
        <v>2669</v>
      </c>
      <c r="C3017" s="119" t="s">
        <v>2653</v>
      </c>
      <c r="D3017" s="116" t="s">
        <v>1848</v>
      </c>
      <c r="E3017" s="227">
        <v>150000</v>
      </c>
      <c r="F3017" s="164" t="s">
        <v>2564</v>
      </c>
      <c r="G3017" s="122">
        <v>150000</v>
      </c>
    </row>
    <row r="3018" spans="1:8" x14ac:dyDescent="0.25">
      <c r="A3018" s="153">
        <v>411</v>
      </c>
      <c r="B3018" s="153" t="s">
        <v>2670</v>
      </c>
      <c r="C3018" s="119" t="s">
        <v>2654</v>
      </c>
      <c r="D3018" s="116" t="s">
        <v>1848</v>
      </c>
      <c r="E3018" s="227">
        <v>150000</v>
      </c>
      <c r="F3018" s="164" t="s">
        <v>2564</v>
      </c>
      <c r="G3018" s="122">
        <v>150000</v>
      </c>
    </row>
    <row r="3019" spans="1:8" x14ac:dyDescent="0.25">
      <c r="A3019" s="153">
        <v>412</v>
      </c>
      <c r="B3019" s="153" t="s">
        <v>2671</v>
      </c>
      <c r="C3019" s="119" t="s">
        <v>2655</v>
      </c>
      <c r="D3019" s="116" t="s">
        <v>1848</v>
      </c>
      <c r="E3019" s="227">
        <v>150000</v>
      </c>
      <c r="F3019" s="164" t="s">
        <v>2564</v>
      </c>
      <c r="G3019" s="122">
        <v>150000</v>
      </c>
    </row>
    <row r="3020" spans="1:8" x14ac:dyDescent="0.25">
      <c r="A3020" s="153">
        <v>413</v>
      </c>
      <c r="B3020" s="153" t="s">
        <v>2672</v>
      </c>
      <c r="C3020" s="119" t="s">
        <v>2656</v>
      </c>
      <c r="D3020" s="116" t="s">
        <v>1848</v>
      </c>
      <c r="E3020" s="227">
        <v>150000</v>
      </c>
      <c r="F3020" s="164" t="s">
        <v>2564</v>
      </c>
      <c r="G3020" s="122">
        <v>150000</v>
      </c>
    </row>
    <row r="3021" spans="1:8" ht="25.5" x14ac:dyDescent="0.25">
      <c r="A3021" s="153">
        <v>414</v>
      </c>
      <c r="B3021" s="153" t="s">
        <v>2673</v>
      </c>
      <c r="C3021" s="119" t="s">
        <v>2657</v>
      </c>
      <c r="D3021" s="116" t="s">
        <v>1848</v>
      </c>
      <c r="E3021" s="227">
        <v>600000</v>
      </c>
      <c r="F3021" s="164" t="s">
        <v>2703</v>
      </c>
      <c r="G3021" s="122">
        <v>600000</v>
      </c>
    </row>
    <row r="3022" spans="1:8" x14ac:dyDescent="0.25">
      <c r="A3022" s="153">
        <v>415</v>
      </c>
      <c r="B3022" s="153" t="s">
        <v>2674</v>
      </c>
      <c r="C3022" s="119" t="s">
        <v>2658</v>
      </c>
      <c r="D3022" s="116" t="s">
        <v>1848</v>
      </c>
      <c r="E3022" s="227">
        <v>150000</v>
      </c>
      <c r="F3022" s="164" t="s">
        <v>2564</v>
      </c>
      <c r="G3022" s="122">
        <v>150000</v>
      </c>
    </row>
    <row r="3023" spans="1:8" x14ac:dyDescent="0.25">
      <c r="A3023" s="153">
        <v>416</v>
      </c>
      <c r="B3023" s="153" t="s">
        <v>2675</v>
      </c>
      <c r="C3023" s="119" t="s">
        <v>2659</v>
      </c>
      <c r="D3023" s="116" t="s">
        <v>2695</v>
      </c>
      <c r="E3023" s="227">
        <v>450000</v>
      </c>
      <c r="F3023" s="164" t="s">
        <v>2564</v>
      </c>
      <c r="G3023" s="122">
        <v>450000</v>
      </c>
    </row>
    <row r="3024" spans="1:8" x14ac:dyDescent="0.25">
      <c r="A3024" s="153">
        <v>417</v>
      </c>
      <c r="B3024" s="153" t="s">
        <v>2676</v>
      </c>
      <c r="C3024" s="119" t="s">
        <v>2660</v>
      </c>
      <c r="D3024" s="116" t="s">
        <v>2696</v>
      </c>
      <c r="E3024" s="227">
        <v>450000</v>
      </c>
      <c r="F3024" s="164" t="s">
        <v>2564</v>
      </c>
      <c r="G3024" s="122">
        <v>450000</v>
      </c>
    </row>
    <row r="3025" spans="1:8" x14ac:dyDescent="0.25">
      <c r="A3025" s="153">
        <v>418</v>
      </c>
      <c r="B3025" s="153" t="s">
        <v>2677</v>
      </c>
      <c r="C3025" s="119" t="s">
        <v>2661</v>
      </c>
      <c r="D3025" s="116" t="s">
        <v>1848</v>
      </c>
      <c r="E3025" s="227">
        <v>150000</v>
      </c>
      <c r="F3025" s="164" t="s">
        <v>2564</v>
      </c>
      <c r="G3025" s="122">
        <v>150000</v>
      </c>
    </row>
    <row r="3026" spans="1:8" x14ac:dyDescent="0.25">
      <c r="A3026" s="153">
        <v>419</v>
      </c>
      <c r="B3026" s="153" t="s">
        <v>2678</v>
      </c>
      <c r="C3026" s="119" t="s">
        <v>2662</v>
      </c>
      <c r="D3026" s="116" t="s">
        <v>2684</v>
      </c>
      <c r="E3026" s="227">
        <v>300000</v>
      </c>
      <c r="F3026" s="164" t="s">
        <v>2564</v>
      </c>
      <c r="G3026" s="122">
        <v>300000</v>
      </c>
    </row>
    <row r="3027" spans="1:8" x14ac:dyDescent="0.25">
      <c r="A3027" s="153">
        <v>420</v>
      </c>
      <c r="B3027" s="153" t="s">
        <v>2679</v>
      </c>
      <c r="C3027" s="119" t="s">
        <v>2663</v>
      </c>
      <c r="D3027" s="116" t="s">
        <v>1848</v>
      </c>
      <c r="E3027" s="227">
        <v>150000</v>
      </c>
      <c r="F3027" s="164" t="s">
        <v>2564</v>
      </c>
      <c r="G3027" s="122">
        <v>150000</v>
      </c>
    </row>
    <row r="3028" spans="1:8" x14ac:dyDescent="0.25">
      <c r="A3028" s="153">
        <v>421</v>
      </c>
      <c r="B3028" s="153" t="s">
        <v>2680</v>
      </c>
      <c r="C3028" s="119" t="s">
        <v>2664</v>
      </c>
      <c r="D3028" s="116" t="s">
        <v>2565</v>
      </c>
      <c r="E3028" s="227">
        <v>430000</v>
      </c>
      <c r="F3028" s="164" t="s">
        <v>2564</v>
      </c>
      <c r="G3028" s="122">
        <v>430000</v>
      </c>
    </row>
    <row r="3029" spans="1:8" x14ac:dyDescent="0.25">
      <c r="A3029" s="153">
        <v>422</v>
      </c>
      <c r="B3029" s="153" t="s">
        <v>2681</v>
      </c>
      <c r="C3029" s="119" t="s">
        <v>2665</v>
      </c>
      <c r="D3029" s="116" t="s">
        <v>1848</v>
      </c>
      <c r="E3029" s="227">
        <v>150000</v>
      </c>
      <c r="F3029" s="164" t="s">
        <v>2564</v>
      </c>
      <c r="G3029" s="122">
        <v>150000</v>
      </c>
    </row>
    <row r="3030" spans="1:8" x14ac:dyDescent="0.25">
      <c r="A3030" s="153">
        <v>423</v>
      </c>
      <c r="B3030" s="153" t="s">
        <v>2682</v>
      </c>
      <c r="C3030" s="119" t="s">
        <v>2666</v>
      </c>
      <c r="D3030" s="116" t="s">
        <v>2667</v>
      </c>
      <c r="E3030" s="227">
        <v>400000</v>
      </c>
      <c r="F3030" s="164" t="s">
        <v>2564</v>
      </c>
      <c r="G3030" s="122">
        <v>400000</v>
      </c>
    </row>
    <row r="3031" spans="1:8" x14ac:dyDescent="0.25">
      <c r="A3031" s="153">
        <v>424</v>
      </c>
      <c r="B3031" s="153" t="s">
        <v>2683</v>
      </c>
      <c r="C3031" s="119" t="s">
        <v>2668</v>
      </c>
      <c r="D3031" s="116" t="s">
        <v>2667</v>
      </c>
      <c r="E3031" s="227">
        <v>400000</v>
      </c>
      <c r="F3031" s="164" t="s">
        <v>2564</v>
      </c>
      <c r="G3031" s="122">
        <v>400000</v>
      </c>
    </row>
    <row r="3032" spans="1:8" ht="15.75" x14ac:dyDescent="0.25">
      <c r="A3032" s="313" t="s">
        <v>330</v>
      </c>
      <c r="B3032" s="314"/>
      <c r="C3032" s="314"/>
      <c r="D3032" s="315"/>
      <c r="E3032" s="225">
        <f>SUM(E2879:E3031)</f>
        <v>55600000</v>
      </c>
      <c r="F3032" s="8"/>
      <c r="G3032" s="54">
        <f>SUM(G2879:G3031)</f>
        <v>30145000</v>
      </c>
      <c r="H3032" s="123">
        <f>SUM(H2879:H3031)</f>
        <v>25455000</v>
      </c>
    </row>
    <row r="3033" spans="1:8" ht="15.75" x14ac:dyDescent="0.25">
      <c r="A3033" s="316" t="s">
        <v>2704</v>
      </c>
      <c r="B3033" s="317"/>
      <c r="C3033" s="317"/>
      <c r="D3033" s="317"/>
      <c r="E3033" s="359"/>
      <c r="F3033" s="318"/>
    </row>
    <row r="3034" spans="1:8" ht="15.75" x14ac:dyDescent="0.25">
      <c r="A3034" s="9"/>
      <c r="B3034" s="9"/>
      <c r="C3034" s="9"/>
      <c r="D3034" s="9"/>
      <c r="E3034" s="228"/>
      <c r="F3034" s="9"/>
    </row>
    <row r="3035" spans="1:8" ht="15.75" x14ac:dyDescent="0.25">
      <c r="A3035" s="319" t="s">
        <v>2705</v>
      </c>
      <c r="B3035" s="319"/>
      <c r="C3035" s="319"/>
      <c r="D3035" s="319"/>
      <c r="E3035" s="349"/>
      <c r="F3035" s="319"/>
    </row>
    <row r="3036" spans="1:8" ht="15.75" x14ac:dyDescent="0.25">
      <c r="A3036" s="320" t="s">
        <v>9</v>
      </c>
      <c r="B3036" s="320"/>
      <c r="C3036" s="320"/>
      <c r="D3036" s="320" t="s">
        <v>10</v>
      </c>
      <c r="E3036" s="348"/>
      <c r="F3036" s="320"/>
    </row>
    <row r="3037" spans="1:8" ht="15.75" x14ac:dyDescent="0.25">
      <c r="A3037" s="1"/>
      <c r="B3037" s="1"/>
      <c r="C3037" s="1"/>
      <c r="D3037" s="1"/>
      <c r="E3037" s="209"/>
      <c r="F3037" s="10"/>
    </row>
    <row r="3038" spans="1:8" ht="15.75" x14ac:dyDescent="0.25">
      <c r="A3038" s="1"/>
      <c r="B3038" s="1"/>
      <c r="C3038" s="1"/>
      <c r="D3038" s="1"/>
      <c r="E3038" s="209"/>
      <c r="F3038" s="10"/>
    </row>
    <row r="3039" spans="1:8" ht="15.75" x14ac:dyDescent="0.25">
      <c r="A3039" s="1"/>
      <c r="B3039" s="1"/>
      <c r="C3039" s="1"/>
      <c r="D3039" s="1"/>
      <c r="E3039" s="209"/>
      <c r="F3039" s="10"/>
    </row>
    <row r="3040" spans="1:8" ht="15.75" x14ac:dyDescent="0.25">
      <c r="A3040" s="1"/>
      <c r="B3040" s="1"/>
      <c r="C3040" s="1"/>
      <c r="D3040" s="1"/>
      <c r="E3040" s="209"/>
      <c r="F3040" s="10"/>
    </row>
    <row r="3041" spans="1:6" ht="15.75" x14ac:dyDescent="0.25">
      <c r="A3041" s="320" t="s">
        <v>11</v>
      </c>
      <c r="B3041" s="320"/>
      <c r="C3041" s="320"/>
      <c r="D3041" s="320" t="s">
        <v>12</v>
      </c>
      <c r="E3041" s="348"/>
      <c r="F3041" s="320"/>
    </row>
    <row r="3042" spans="1:6" ht="15.75" x14ac:dyDescent="0.25">
      <c r="A3042" s="106"/>
      <c r="B3042" s="106"/>
      <c r="C3042" s="106"/>
      <c r="D3042" s="106"/>
      <c r="E3042" s="229"/>
      <c r="F3042" s="106"/>
    </row>
    <row r="3043" spans="1:6" ht="15.75" x14ac:dyDescent="0.25">
      <c r="A3043" s="106"/>
      <c r="B3043" s="106"/>
      <c r="C3043" s="106"/>
      <c r="D3043" s="106"/>
      <c r="E3043" s="229"/>
      <c r="F3043" s="106"/>
    </row>
    <row r="3044" spans="1:6" x14ac:dyDescent="0.25">
      <c r="B3044" s="312" t="s">
        <v>183</v>
      </c>
      <c r="C3044" s="312"/>
    </row>
    <row r="3045" spans="1:6" x14ac:dyDescent="0.25">
      <c r="B3045" s="105" t="s">
        <v>2301</v>
      </c>
      <c r="C3045" s="105"/>
    </row>
    <row r="3046" spans="1:6" x14ac:dyDescent="0.25">
      <c r="B3046" s="105" t="s">
        <v>2686</v>
      </c>
      <c r="C3046" s="105"/>
    </row>
    <row r="3047" spans="1:6" x14ac:dyDescent="0.25">
      <c r="B3047" s="105" t="s">
        <v>2687</v>
      </c>
      <c r="C3047" s="105"/>
      <c r="D3047" s="105"/>
    </row>
    <row r="3048" spans="1:6" x14ac:dyDescent="0.25">
      <c r="B3048" s="312" t="s">
        <v>2902</v>
      </c>
      <c r="C3048" s="312"/>
    </row>
    <row r="3049" spans="1:6" x14ac:dyDescent="0.25">
      <c r="B3049" s="105" t="s">
        <v>2689</v>
      </c>
      <c r="C3049" s="105"/>
    </row>
    <row r="3050" spans="1:6" x14ac:dyDescent="0.25">
      <c r="B3050" s="105" t="s">
        <v>2903</v>
      </c>
      <c r="C3050" s="105"/>
    </row>
    <row r="3051" spans="1:6" x14ac:dyDescent="0.25">
      <c r="B3051" s="105" t="s">
        <v>2904</v>
      </c>
      <c r="C3051" s="105"/>
    </row>
    <row r="3052" spans="1:6" x14ac:dyDescent="0.25">
      <c r="B3052" s="105" t="s">
        <v>2138</v>
      </c>
    </row>
    <row r="3053" spans="1:6" x14ac:dyDescent="0.25">
      <c r="B3053" s="105" t="s">
        <v>2692</v>
      </c>
      <c r="C3053" s="105"/>
    </row>
    <row r="3054" spans="1:6" x14ac:dyDescent="0.25">
      <c r="B3054" s="105"/>
      <c r="C3054" s="105"/>
    </row>
  </sheetData>
  <autoFilter ref="A6:T174"/>
  <mergeCells count="181">
    <mergeCell ref="B181:C181"/>
    <mergeCell ref="D183:F183"/>
    <mergeCell ref="A186:C186"/>
    <mergeCell ref="D186:F186"/>
    <mergeCell ref="A1:F1"/>
    <mergeCell ref="A2:F2"/>
    <mergeCell ref="A4:F4"/>
    <mergeCell ref="A171:D171"/>
    <mergeCell ref="A172:F172"/>
    <mergeCell ref="A173:F173"/>
    <mergeCell ref="A174:C174"/>
    <mergeCell ref="D174:F174"/>
    <mergeCell ref="A179:C179"/>
    <mergeCell ref="D179:F179"/>
    <mergeCell ref="A2294:D2294"/>
    <mergeCell ref="A2295:F2295"/>
    <mergeCell ref="B2302:C2302"/>
    <mergeCell ref="A2296:F2296"/>
    <mergeCell ref="A2297:C2297"/>
    <mergeCell ref="D2297:F2297"/>
    <mergeCell ref="A2301:C2301"/>
    <mergeCell ref="D2301:F2301"/>
    <mergeCell ref="A1797:F1797"/>
    <mergeCell ref="A1798:F1798"/>
    <mergeCell ref="A1799:F1799"/>
    <mergeCell ref="A2093:D2093"/>
    <mergeCell ref="A2094:F2094"/>
    <mergeCell ref="A2095:F2095"/>
    <mergeCell ref="A2096:C2096"/>
    <mergeCell ref="D2096:F2096"/>
    <mergeCell ref="A2102:C2102"/>
    <mergeCell ref="D2102:F2102"/>
    <mergeCell ref="B2103:C2103"/>
    <mergeCell ref="D2106:F2106"/>
    <mergeCell ref="A2107:C2107"/>
    <mergeCell ref="D2107:F2107"/>
    <mergeCell ref="D2105:F2105"/>
    <mergeCell ref="D2104:F2104"/>
    <mergeCell ref="A2627:F2627"/>
    <mergeCell ref="A2628:F2628"/>
    <mergeCell ref="A2630:F2630"/>
    <mergeCell ref="A2730:D2730"/>
    <mergeCell ref="A2731:F2731"/>
    <mergeCell ref="B2742:C2742"/>
    <mergeCell ref="B2745:C2745"/>
    <mergeCell ref="A2733:F2733"/>
    <mergeCell ref="A2734:C2734"/>
    <mergeCell ref="D2734:F2734"/>
    <mergeCell ref="A2739:C2739"/>
    <mergeCell ref="D2739:F2739"/>
    <mergeCell ref="B2865:C2865"/>
    <mergeCell ref="B2868:C2868"/>
    <mergeCell ref="B3048:C3048"/>
    <mergeCell ref="A2873:F2873"/>
    <mergeCell ref="A2874:F2874"/>
    <mergeCell ref="A2876:F2876"/>
    <mergeCell ref="A3032:D3032"/>
    <mergeCell ref="A3033:F3033"/>
    <mergeCell ref="A3035:F3035"/>
    <mergeCell ref="A3036:C3036"/>
    <mergeCell ref="D3036:F3036"/>
    <mergeCell ref="A3041:C3041"/>
    <mergeCell ref="D3041:F3041"/>
    <mergeCell ref="B3044:C3044"/>
    <mergeCell ref="A2757:F2757"/>
    <mergeCell ref="A2758:F2758"/>
    <mergeCell ref="A2760:F2760"/>
    <mergeCell ref="A2862:C2862"/>
    <mergeCell ref="D2862:F2862"/>
    <mergeCell ref="A2853:D2853"/>
    <mergeCell ref="A2854:F2854"/>
    <mergeCell ref="A2856:F2856"/>
    <mergeCell ref="A2857:C2857"/>
    <mergeCell ref="D2857:F2857"/>
    <mergeCell ref="B2619:C2619"/>
    <mergeCell ref="A2607:F2607"/>
    <mergeCell ref="A2608:C2608"/>
    <mergeCell ref="D2608:F2608"/>
    <mergeCell ref="A2613:C2613"/>
    <mergeCell ref="D2613:F2613"/>
    <mergeCell ref="A2515:F2515"/>
    <mergeCell ref="A2516:F2516"/>
    <mergeCell ref="A2518:F2518"/>
    <mergeCell ref="A2604:D2604"/>
    <mergeCell ref="A2605:F2605"/>
    <mergeCell ref="A1528:F1528"/>
    <mergeCell ref="A1529:F1529"/>
    <mergeCell ref="A1530:F1530"/>
    <mergeCell ref="A1772:D1772"/>
    <mergeCell ref="A1773:F1773"/>
    <mergeCell ref="A2305:C2305"/>
    <mergeCell ref="D2304:F2304"/>
    <mergeCell ref="D2305:F2305"/>
    <mergeCell ref="B2616:C2616"/>
    <mergeCell ref="A2358:F2358"/>
    <mergeCell ref="A2359:F2359"/>
    <mergeCell ref="A2361:F2361"/>
    <mergeCell ref="A2461:D2461"/>
    <mergeCell ref="A2462:F2462"/>
    <mergeCell ref="B2473:C2473"/>
    <mergeCell ref="B2477:C2477"/>
    <mergeCell ref="A2464:F2464"/>
    <mergeCell ref="A2465:C2465"/>
    <mergeCell ref="D2465:F2465"/>
    <mergeCell ref="A2470:C2470"/>
    <mergeCell ref="D2470:F2470"/>
    <mergeCell ref="A2206:F2206"/>
    <mergeCell ref="A2207:F2207"/>
    <mergeCell ref="A2208:F2208"/>
    <mergeCell ref="B1782:C1782"/>
    <mergeCell ref="D1783:F1783"/>
    <mergeCell ref="D1784:F1784"/>
    <mergeCell ref="D1785:F1785"/>
    <mergeCell ref="A1786:C1786"/>
    <mergeCell ref="D1786:F1786"/>
    <mergeCell ref="A1774:F1774"/>
    <mergeCell ref="A1775:C1775"/>
    <mergeCell ref="D1775:F1775"/>
    <mergeCell ref="A1781:C1781"/>
    <mergeCell ref="D1781:F1781"/>
    <mergeCell ref="B1472:C1472"/>
    <mergeCell ref="D1473:F1473"/>
    <mergeCell ref="D1474:F1474"/>
    <mergeCell ref="D1475:F1475"/>
    <mergeCell ref="A1476:C1476"/>
    <mergeCell ref="D1476:F1476"/>
    <mergeCell ref="A1262:F1262"/>
    <mergeCell ref="A1263:F1263"/>
    <mergeCell ref="A1265:F1265"/>
    <mergeCell ref="A1463:D1463"/>
    <mergeCell ref="A1464:F1464"/>
    <mergeCell ref="A1465:F1465"/>
    <mergeCell ref="A1466:C1466"/>
    <mergeCell ref="D1466:F1466"/>
    <mergeCell ref="A1471:C1471"/>
    <mergeCell ref="D1471:F1471"/>
    <mergeCell ref="B1107:C1107"/>
    <mergeCell ref="D1108:F1108"/>
    <mergeCell ref="D1109:F1109"/>
    <mergeCell ref="D1110:F1110"/>
    <mergeCell ref="A1111:C1111"/>
    <mergeCell ref="D1111:F1111"/>
    <mergeCell ref="A718:F718"/>
    <mergeCell ref="A719:F719"/>
    <mergeCell ref="A721:F721"/>
    <mergeCell ref="A1098:D1098"/>
    <mergeCell ref="A1099:F1099"/>
    <mergeCell ref="A1100:F1100"/>
    <mergeCell ref="A1101:C1101"/>
    <mergeCell ref="D1101:F1101"/>
    <mergeCell ref="A1106:C1106"/>
    <mergeCell ref="D1106:F1106"/>
    <mergeCell ref="B678:C678"/>
    <mergeCell ref="D679:F679"/>
    <mergeCell ref="A681:C681"/>
    <mergeCell ref="D681:F681"/>
    <mergeCell ref="A683:C683"/>
    <mergeCell ref="A500:F500"/>
    <mergeCell ref="A501:F501"/>
    <mergeCell ref="A503:F503"/>
    <mergeCell ref="A668:D668"/>
    <mergeCell ref="A669:F669"/>
    <mergeCell ref="A670:F670"/>
    <mergeCell ref="A671:C671"/>
    <mergeCell ref="D671:F671"/>
    <mergeCell ref="A676:C676"/>
    <mergeCell ref="D676:F676"/>
    <mergeCell ref="B462:C462"/>
    <mergeCell ref="D464:F464"/>
    <mergeCell ref="A467:C467"/>
    <mergeCell ref="D467:F467"/>
    <mergeCell ref="A237:F237"/>
    <mergeCell ref="A238:F238"/>
    <mergeCell ref="A240:F240"/>
    <mergeCell ref="A452:D452"/>
    <mergeCell ref="A453:F453"/>
    <mergeCell ref="A454:F454"/>
    <mergeCell ref="A455:C455"/>
    <mergeCell ref="D455:F455"/>
    <mergeCell ref="A460:C460"/>
    <mergeCell ref="D460:F460"/>
  </mergeCells>
  <pageMargins left="0.19685039370078741" right="0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2018-12-12T07:08:14Z</cp:lastPrinted>
  <dcterms:created xsi:type="dcterms:W3CDTF">2017-11-11T06:18:27Z</dcterms:created>
  <dcterms:modified xsi:type="dcterms:W3CDTF">2018-12-12T12:12:22Z</dcterms:modified>
</cp:coreProperties>
</file>